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<sst xmlns="http://schemas.openxmlformats.org/spreadsheetml/2006/main" count="541" uniqueCount="265">
  <si>
    <t>VYHODNOTENIE HERNEJ ŠTATISTKY</t>
  </si>
  <si>
    <t>2023/24</t>
  </si>
  <si>
    <t>DOMÁCI</t>
  </si>
  <si>
    <t>:</t>
  </si>
  <si>
    <t>HOSTIA</t>
  </si>
  <si>
    <t>YOUNG ANGELS U15 Košice</t>
  </si>
  <si>
    <t>BKM Žilina</t>
  </si>
  <si>
    <t>YOUNG ANGELS U19 KOŠICE</t>
  </si>
  <si>
    <t>KONEČNÝ VÝSLEDOK</t>
  </si>
  <si>
    <t>ČÍSLO STRETNUTIA</t>
  </si>
  <si>
    <t>STAV PO 1. ŠTVRTINE</t>
  </si>
  <si>
    <t>DÁTUM</t>
  </si>
  <si>
    <t>13.04.2025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</si>
  <si>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</si>
  <si>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</si>
  <si>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</si>
  <si>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</si>
  <si>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</si>
  <si>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</si>
  <si>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</si>
  <si>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</si>
  <si>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</si>
  <si>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</si>
  <si>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</si>
  <si>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</si>
  <si>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</si>
  <si>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</si>
  <si>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</si>
  <si>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</si>
  <si>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</si>
  <si>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</si>
  <si>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</si>
  <si>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</si>
  <si>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</si>
  <si>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</si>
  <si>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</si>
  <si>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</si>
  <si>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</si>
  <si>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</si>
  <si>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</si>
  <si>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</si>
  <si>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</si>
  <si>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</si>
  <si>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</si>
  <si>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</si>
  <si>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</si>
  <si>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</si>
  <si>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</si>
  <si>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</si>
  <si>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</si>
  <si>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</si>
  <si>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</si>
  <si>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</si>
  <si>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</si>
  <si>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</si>
  <si>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</si>
  <si>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LÁNIKOVÁ Kristína</t>
  </si>
  <si>
    <t>1. liga muži a 1. liga Mladí muži U23</t>
  </si>
  <si>
    <t>8</t>
  </si>
  <si>
    <t>HOSOVÁ Nina</t>
  </si>
  <si>
    <t>1. liga ženy, U23 a U19</t>
  </si>
  <si>
    <t>9</t>
  </si>
  <si>
    <t>ŽIGRAYOVÁ Nela</t>
  </si>
  <si>
    <t>10</t>
  </si>
  <si>
    <t>FÜRJES Emma</t>
  </si>
  <si>
    <t>12</t>
  </si>
  <si>
    <t>BILÁKOVÁ Liliana</t>
  </si>
  <si>
    <t>14</t>
  </si>
  <si>
    <t>SPIŠÁKOVÁ Bianka</t>
  </si>
  <si>
    <t>15</t>
  </si>
  <si>
    <t>MINARÍKOVÁ Emma</t>
  </si>
  <si>
    <t>16</t>
  </si>
  <si>
    <t>STANÍKOVÁ Naďa</t>
  </si>
  <si>
    <t>Juniori U19</t>
  </si>
  <si>
    <t>18</t>
  </si>
  <si>
    <t>BORODINA Sofiia</t>
  </si>
  <si>
    <t>Kadeti U17</t>
  </si>
  <si>
    <t>20</t>
  </si>
  <si>
    <t>MÜLLEROVÁ Eva</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</si>
  <si>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</si>
  <si>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</si>
  <si>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</si>
  <si>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</si>
  <si>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</si>
  <si>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</si>
  <si>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</si>
  <si>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</si>
  <si>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</si>
  <si>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</si>
  <si>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</si>
  <si>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</si>
  <si>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</si>
  <si>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</si>
  <si>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</si>
  <si>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</si>
  <si>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</si>
  <si>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</si>
  <si>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</si>
  <si>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</si>
  <si>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</si>
  <si>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</si>
  <si>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</si>
  <si>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</si>
  <si>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</si>
  <si>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</si>
  <si>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</si>
  <si>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</si>
  <si>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</si>
  <si>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</si>
  <si>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</si>
  <si>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</si>
  <si>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</si>
  <si>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</si>
  <si>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</si>
  <si>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</si>
  <si>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 xml:space="preserve">BOHUCKÝ Dušan </t>
  </si>
  <si>
    <t>LACKO Boris</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</si>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</sst>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22" zoomScale="115" zoomScaleNormal="115" workbookViewId="0">
      <selection activeCell="Y30" sqref="Y30"/>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77</v>
      </c>
      <c r="E5" s="254"/>
      <c r="F5" s="254"/>
      <c r="G5" s="254"/>
      <c r="H5" s="254"/>
      <c r="I5" s="254"/>
      <c r="J5" s="254"/>
      <c r="K5" s="254"/>
      <c r="L5" s="255"/>
      <c r="M5" s="3" t="s">
        <v>3</v>
      </c>
      <c r="N5" s="253">
        <v>34</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23546</v>
      </c>
      <c r="F7" s="251"/>
      <c r="G7" s="251"/>
      <c r="H7" s="251"/>
      <c r="I7" s="251"/>
      <c r="J7" s="251"/>
      <c r="K7" s="251"/>
      <c r="L7" s="252"/>
      <c r="M7" s="3"/>
      <c r="N7" s="9"/>
      <c r="O7" s="9"/>
      <c r="P7" s="244" t="s">
        <v>10</v>
      </c>
      <c r="Q7" s="259"/>
      <c r="R7" s="259"/>
      <c r="S7" s="259"/>
      <c r="T7" s="259"/>
      <c r="U7" s="259"/>
      <c r="V7" s="259"/>
      <c r="W7" s="260"/>
      <c r="X7" s="84">
        <v>17</v>
      </c>
      <c r="Y7" s="10">
        <v>5</v>
      </c>
      <c r="Z7" s="3"/>
      <c r="AA7" s="11" t="str">
        <f>D4</f>
        <v>YOUNG ANGELS U15 Košice</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42</v>
      </c>
      <c r="Y8" s="12">
        <v>13</v>
      </c>
      <c r="Z8" s="3"/>
      <c r="AA8" s="11" t="str">
        <f>N4</f>
        <v>BKM Žilina</v>
      </c>
    </row>
    <row r="9" spans="1:36" ht="13.5" customHeight="1" x14ac:dyDescent="0.25">
      <c r="A9" s="3"/>
      <c r="B9" s="3"/>
      <c r="C9" s="246" t="s">
        <v>14</v>
      </c>
      <c r="D9" s="247"/>
      <c r="E9" s="235" t="s">
        <v>15</v>
      </c>
      <c r="F9" s="236"/>
      <c r="G9" s="236"/>
      <c r="H9" s="236"/>
      <c r="I9" s="236"/>
      <c r="J9" s="236"/>
      <c r="K9" s="236"/>
      <c r="L9" s="237"/>
      <c r="M9" s="3"/>
      <c r="N9" s="9"/>
      <c r="O9" s="9"/>
      <c r="P9" s="246" t="s">
        <v>16</v>
      </c>
      <c r="Q9" s="261"/>
      <c r="R9" s="261"/>
      <c r="S9" s="261"/>
      <c r="T9" s="261"/>
      <c r="U9" s="261"/>
      <c r="V9" s="261"/>
      <c r="W9" s="262"/>
      <c r="X9" s="85">
        <v>60</v>
      </c>
      <c r="Y9" s="12">
        <v>25</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77</v>
      </c>
      <c r="Y10" s="12">
        <v>34</v>
      </c>
      <c r="Z10" s="3"/>
      <c r="AA10" s="3"/>
    </row>
    <row r="11" spans="1:36" ht="13.5" customHeight="1" thickBot="1" x14ac:dyDescent="0.3">
      <c r="A11" s="3"/>
      <c r="B11" s="3"/>
      <c r="C11" s="248" t="s">
        <v>20</v>
      </c>
      <c r="D11" s="249"/>
      <c r="E11" s="241" t="s">
        <v>5</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14</v>
      </c>
      <c r="E16" s="20">
        <v>2</v>
      </c>
      <c r="F16" s="21">
        <v>9</v>
      </c>
      <c r="G16" s="116">
        <f>IFERROR((E16/F16*100),0)</f>
        <v>22.222222222222221</v>
      </c>
      <c r="H16" s="20">
        <v>0</v>
      </c>
      <c r="I16" s="21">
        <v>0</v>
      </c>
      <c r="J16" s="116">
        <f>IFERROR((H16/I16*100),0)</f>
        <v>0</v>
      </c>
      <c r="K16" s="22">
        <f>E16+H16</f>
        <v>2</v>
      </c>
      <c r="L16" s="23">
        <f>F16+I16</f>
        <v>9</v>
      </c>
      <c r="M16" s="116">
        <f>IFERROR((K16/L16*100),0)</f>
        <v>22.222222222222221</v>
      </c>
      <c r="N16" s="20">
        <v>0</v>
      </c>
      <c r="O16" s="21">
        <v>2</v>
      </c>
      <c r="P16" s="119">
        <f>IFERROR((N16/O16*100),0)</f>
        <v>0</v>
      </c>
      <c r="Q16" s="24">
        <f>(E16*2)+(H16*3)+(N16*1)</f>
        <v>4</v>
      </c>
      <c r="R16" s="20">
        <v>4</v>
      </c>
      <c r="S16" s="21">
        <v>0</v>
      </c>
      <c r="T16" s="21">
        <v>0</v>
      </c>
      <c r="U16" s="21">
        <v>4</v>
      </c>
      <c r="V16" s="21">
        <v>1</v>
      </c>
      <c r="W16" s="21">
        <v>0</v>
      </c>
      <c r="X16" s="21">
        <v>3</v>
      </c>
      <c r="Y16" s="25">
        <v>2</v>
      </c>
      <c r="Z16" s="80">
        <f>(Q16+R16+S16+T16+V16+W16)-((L16-K16)+(O16-N16)+U16)</f>
        <v>-4</v>
      </c>
      <c r="AA16" s="112" t="s">
        <v>45</v>
      </c>
      <c r="AG16" s="17"/>
      <c r="AH16"/>
      <c r="AI16"/>
      <c r="AJ16"/>
    </row>
    <row r="17" spans="1:36" ht="15" x14ac:dyDescent="0.25">
      <c r="A17" s="3"/>
      <c r="B17" s="88" t="s">
        <v>46</v>
      </c>
      <c r="C17" s="26" t="s">
        <v>47</v>
      </c>
      <c r="D17" s="27">
        <v>13</v>
      </c>
      <c r="E17" s="28">
        <v>1</v>
      </c>
      <c r="F17" s="29">
        <v>3</v>
      </c>
      <c r="G17" s="117">
        <f t="shared" ref="G17:G35" si="0">IFERROR((E17/F17*100),0)</f>
        <v>33.333333333333329</v>
      </c>
      <c r="H17" s="28">
        <v>1</v>
      </c>
      <c r="I17" s="29">
        <v>2</v>
      </c>
      <c r="J17" s="117">
        <f t="shared" ref="J17:J37" si="1">IFERROR((H17/I17*100),0)</f>
        <v>50</v>
      </c>
      <c r="K17" s="30">
        <f>E17+H17</f>
        <v>2</v>
      </c>
      <c r="L17" s="31">
        <f t="shared" ref="L17:L35" si="2">F17+I17</f>
        <v>5</v>
      </c>
      <c r="M17" s="117">
        <f t="shared" ref="M17:M35" si="3">IFERROR((K17/L17*100),0)</f>
        <v>40</v>
      </c>
      <c r="N17" s="28">
        <v>0</v>
      </c>
      <c r="O17" s="29">
        <v>0</v>
      </c>
      <c r="P17" s="120">
        <f t="shared" ref="P17:P35" si="4">IFERROR((N17/O17*100),0)</f>
        <v>0</v>
      </c>
      <c r="Q17" s="32">
        <f t="shared" ref="Q17:Q35" si="5">(E17*2)+(H17*3)+(N17*1)</f>
        <v>5</v>
      </c>
      <c r="R17" s="28">
        <v>0</v>
      </c>
      <c r="S17" s="29">
        <v>1</v>
      </c>
      <c r="T17" s="29">
        <v>6</v>
      </c>
      <c r="U17" s="29">
        <v>2</v>
      </c>
      <c r="V17" s="29">
        <v>2</v>
      </c>
      <c r="W17" s="29">
        <v>0</v>
      </c>
      <c r="X17" s="29">
        <v>5</v>
      </c>
      <c r="Y17" s="33">
        <v>0</v>
      </c>
      <c r="Z17" s="78">
        <f t="shared" ref="Z17:Z35" si="6">(Q17+R17+S17+T17+V17+W17)-((L17-K17)+(O17-N17)+U17)</f>
        <v>9</v>
      </c>
      <c r="AA17" s="112" t="s">
        <v>48</v>
      </c>
      <c r="AG17" s="17"/>
      <c r="AH17"/>
      <c r="AI17"/>
      <c r="AJ17"/>
    </row>
    <row r="18" spans="1:36" ht="15" x14ac:dyDescent="0.25">
      <c r="A18" s="3"/>
      <c r="B18" s="88" t="s">
        <v>49</v>
      </c>
      <c r="C18" s="26" t="s">
        <v>50</v>
      </c>
      <c r="D18" s="27">
        <v>17</v>
      </c>
      <c r="E18" s="28">
        <v>2</v>
      </c>
      <c r="F18" s="29">
        <v>4</v>
      </c>
      <c r="G18" s="117">
        <f t="shared" si="0"/>
        <v>50</v>
      </c>
      <c r="H18" s="28">
        <v>0</v>
      </c>
      <c r="I18" s="29">
        <v>0</v>
      </c>
      <c r="J18" s="117">
        <f t="shared" si="1"/>
        <v>0</v>
      </c>
      <c r="K18" s="30">
        <f t="shared" ref="K18:K19" si="7">E18+H18</f>
        <v>2</v>
      </c>
      <c r="L18" s="31">
        <f t="shared" si="2"/>
        <v>4</v>
      </c>
      <c r="M18" s="117">
        <f t="shared" si="3"/>
        <v>50</v>
      </c>
      <c r="N18" s="28">
        <v>0</v>
      </c>
      <c r="O18" s="29">
        <v>0</v>
      </c>
      <c r="P18" s="120">
        <f t="shared" si="4"/>
        <v>0</v>
      </c>
      <c r="Q18" s="32">
        <f t="shared" si="5"/>
        <v>4</v>
      </c>
      <c r="R18" s="28">
        <v>1</v>
      </c>
      <c r="S18" s="29">
        <v>0</v>
      </c>
      <c r="T18" s="29">
        <v>2</v>
      </c>
      <c r="U18" s="29">
        <v>3</v>
      </c>
      <c r="V18" s="29">
        <v>3</v>
      </c>
      <c r="W18" s="29">
        <v>0</v>
      </c>
      <c r="X18" s="29">
        <v>1</v>
      </c>
      <c r="Y18" s="33">
        <v>0</v>
      </c>
      <c r="Z18" s="78">
        <f>(Q18+R18+S18+T18+V18+W18)-((L18-K18)+(O18-N18)+U18)</f>
        <v>5</v>
      </c>
      <c r="AA18" s="112" t="s">
        <v>51</v>
      </c>
      <c r="AG18" s="17"/>
      <c r="AH18"/>
      <c r="AI18"/>
      <c r="AJ18"/>
    </row>
    <row r="19" spans="1:36" ht="15" x14ac:dyDescent="0.25">
      <c r="A19" s="3"/>
      <c r="B19" s="88" t="s">
        <v>52</v>
      </c>
      <c r="C19" s="26" t="s">
        <v>53</v>
      </c>
      <c r="D19" s="27">
        <v>21</v>
      </c>
      <c r="E19" s="28">
        <v>2</v>
      </c>
      <c r="F19" s="29">
        <v>5</v>
      </c>
      <c r="G19" s="117">
        <f t="shared" si="0"/>
        <v>40</v>
      </c>
      <c r="H19" s="28">
        <v>1</v>
      </c>
      <c r="I19" s="29">
        <v>2</v>
      </c>
      <c r="J19" s="117">
        <f t="shared" si="1"/>
        <v>50</v>
      </c>
      <c r="K19" s="30">
        <f t="shared" si="7"/>
        <v>3</v>
      </c>
      <c r="L19" s="31">
        <f t="shared" si="2"/>
        <v>7</v>
      </c>
      <c r="M19" s="117">
        <f t="shared" si="3"/>
        <v>42.857142857142854</v>
      </c>
      <c r="N19" s="28">
        <v>0</v>
      </c>
      <c r="O19" s="29">
        <v>0</v>
      </c>
      <c r="P19" s="120">
        <f t="shared" si="4"/>
        <v>0</v>
      </c>
      <c r="Q19" s="32">
        <f>(E19*2)+(H19*3)+(N19*1)</f>
        <v>7</v>
      </c>
      <c r="R19" s="28">
        <v>0</v>
      </c>
      <c r="S19" s="29">
        <v>1</v>
      </c>
      <c r="T19" s="29">
        <v>2</v>
      </c>
      <c r="U19" s="29">
        <v>3</v>
      </c>
      <c r="V19" s="29">
        <v>5</v>
      </c>
      <c r="W19" s="29">
        <v>0</v>
      </c>
      <c r="X19" s="29">
        <v>1</v>
      </c>
      <c r="Y19" s="33">
        <v>2</v>
      </c>
      <c r="Z19" s="78">
        <f t="shared" si="6"/>
        <v>8</v>
      </c>
      <c r="AA19" s="112" t="s">
        <v>54</v>
      </c>
      <c r="AG19" s="17"/>
      <c r="AH19"/>
      <c r="AI19"/>
      <c r="AJ19"/>
    </row>
    <row r="20" spans="1:36" ht="15.75" thickBot="1" x14ac:dyDescent="0.3">
      <c r="A20" s="3"/>
      <c r="B20" s="89" t="s">
        <v>55</v>
      </c>
      <c r="C20" s="34" t="s">
        <v>56</v>
      </c>
      <c r="D20" s="35">
        <v>8</v>
      </c>
      <c r="E20" s="36">
        <v>1</v>
      </c>
      <c r="F20" s="37">
        <v>2</v>
      </c>
      <c r="G20" s="118">
        <f t="shared" si="0"/>
        <v>50</v>
      </c>
      <c r="H20" s="36">
        <v>0</v>
      </c>
      <c r="I20" s="37">
        <v>0</v>
      </c>
      <c r="J20" s="118">
        <f t="shared" si="1"/>
        <v>0</v>
      </c>
      <c r="K20" s="38">
        <f>E20+H20</f>
        <v>1</v>
      </c>
      <c r="L20" s="39">
        <f t="shared" si="2"/>
        <v>2</v>
      </c>
      <c r="M20" s="118">
        <f t="shared" si="3"/>
        <v>50</v>
      </c>
      <c r="N20" s="36">
        <v>0</v>
      </c>
      <c r="O20" s="37">
        <v>0</v>
      </c>
      <c r="P20" s="121">
        <f t="shared" si="4"/>
        <v>0</v>
      </c>
      <c r="Q20" s="40">
        <f t="shared" si="5"/>
        <v>2</v>
      </c>
      <c r="R20" s="36">
        <v>0</v>
      </c>
      <c r="S20" s="37">
        <v>3</v>
      </c>
      <c r="T20" s="37">
        <v>2</v>
      </c>
      <c r="U20" s="37">
        <v>1</v>
      </c>
      <c r="V20" s="37">
        <v>2</v>
      </c>
      <c r="W20" s="37">
        <v>0</v>
      </c>
      <c r="X20" s="37">
        <v>1</v>
      </c>
      <c r="Y20" s="41">
        <v>3</v>
      </c>
      <c r="Z20" s="79">
        <f t="shared" si="6"/>
        <v>7</v>
      </c>
      <c r="AA20" s="112" t="s">
        <v>57</v>
      </c>
      <c r="AG20" s="17"/>
      <c r="AH20"/>
      <c r="AI20"/>
      <c r="AJ20"/>
    </row>
    <row r="21" spans="1:36" ht="15" x14ac:dyDescent="0.25">
      <c r="A21" s="3"/>
      <c r="B21" s="88" t="s">
        <v>58</v>
      </c>
      <c r="C21" s="42" t="s">
        <v>59</v>
      </c>
      <c r="D21" s="19">
        <v>13</v>
      </c>
      <c r="E21" s="20">
        <v>5</v>
      </c>
      <c r="F21" s="21">
        <v>13</v>
      </c>
      <c r="G21" s="116">
        <f t="shared" si="0"/>
        <v>38.461538461538467</v>
      </c>
      <c r="H21" s="20">
        <v>0</v>
      </c>
      <c r="I21" s="21">
        <v>0</v>
      </c>
      <c r="J21" s="116">
        <f t="shared" si="1"/>
        <v>0</v>
      </c>
      <c r="K21" s="22">
        <f>E21+H21</f>
        <v>5</v>
      </c>
      <c r="L21" s="23">
        <f t="shared" si="2"/>
        <v>13</v>
      </c>
      <c r="M21" s="116">
        <f t="shared" si="3"/>
        <v>38.461538461538467</v>
      </c>
      <c r="N21" s="92">
        <v>1</v>
      </c>
      <c r="O21" s="93">
        <v>2</v>
      </c>
      <c r="P21" s="122">
        <f t="shared" si="4"/>
        <v>50</v>
      </c>
      <c r="Q21" s="94">
        <f t="shared" si="5"/>
        <v>11</v>
      </c>
      <c r="R21" s="92">
        <v>7</v>
      </c>
      <c r="S21" s="93">
        <v>6</v>
      </c>
      <c r="T21" s="93">
        <v>0</v>
      </c>
      <c r="U21" s="93">
        <v>0</v>
      </c>
      <c r="V21" s="93">
        <v>0</v>
      </c>
      <c r="W21" s="93">
        <v>2</v>
      </c>
      <c r="X21" s="93">
        <v>2</v>
      </c>
      <c r="Y21" s="95">
        <v>1</v>
      </c>
      <c r="Z21" s="77">
        <f t="shared" si="6"/>
        <v>17</v>
      </c>
      <c r="AA21" s="112" t="s">
        <v>60</v>
      </c>
      <c r="AG21" s="17"/>
      <c r="AH21"/>
      <c r="AI21"/>
      <c r="AJ21"/>
    </row>
    <row r="22" spans="1:36" ht="15" x14ac:dyDescent="0.25">
      <c r="A22" s="3"/>
      <c r="B22" s="88" t="s">
        <v>61</v>
      </c>
      <c r="C22" s="42" t="s">
        <v>62</v>
      </c>
      <c r="D22" s="128">
        <v>14</v>
      </c>
      <c r="E22" s="92">
        <v>2</v>
      </c>
      <c r="F22" s="93">
        <v>6</v>
      </c>
      <c r="G22" s="117">
        <f t="shared" si="0"/>
        <v>33.333333333333329</v>
      </c>
      <c r="H22" s="92">
        <v>0</v>
      </c>
      <c r="I22" s="93">
        <v>0</v>
      </c>
      <c r="J22" s="117">
        <f t="shared" si="1"/>
        <v>0</v>
      </c>
      <c r="K22" s="30">
        <f t="shared" ref="K22:K26" si="8">E22+H22</f>
        <v>2</v>
      </c>
      <c r="L22" s="31">
        <f t="shared" ref="L22:L26" si="9">F22+I22</f>
        <v>6</v>
      </c>
      <c r="M22" s="117">
        <f t="shared" ref="M22:M26" si="10">IFERROR((K22/L22*100),0)</f>
        <v>33.333333333333329</v>
      </c>
      <c r="N22" s="28">
        <v>0</v>
      </c>
      <c r="O22" s="29">
        <v>0</v>
      </c>
      <c r="P22" s="120">
        <f t="shared" ref="P22:P26" si="11">IFERROR((N22/O22*100),0)</f>
        <v>0</v>
      </c>
      <c r="Q22" s="32">
        <f t="shared" ref="Q22:Q26" si="12">(E22*2)+(H22*3)+(N22*1)</f>
        <v>4</v>
      </c>
      <c r="R22" s="92">
        <v>0</v>
      </c>
      <c r="S22" s="93">
        <v>4</v>
      </c>
      <c r="T22" s="93">
        <v>2</v>
      </c>
      <c r="U22" s="93">
        <v>1</v>
      </c>
      <c r="V22" s="93">
        <v>2</v>
      </c>
      <c r="W22" s="93">
        <v>0</v>
      </c>
      <c r="X22" s="93">
        <v>1</v>
      </c>
      <c r="Y22" s="95">
        <v>0</v>
      </c>
      <c r="Z22" s="78">
        <f t="shared" si="6"/>
        <v>7</v>
      </c>
      <c r="AA22" s="112"/>
      <c r="AG22" s="17"/>
      <c r="AH22"/>
      <c r="AI22"/>
      <c r="AJ22"/>
    </row>
    <row r="23" spans="1:36" ht="15" x14ac:dyDescent="0.25">
      <c r="A23" s="3"/>
      <c r="B23" s="88" t="s">
        <v>63</v>
      </c>
      <c r="C23" s="42" t="s">
        <v>64</v>
      </c>
      <c r="D23" s="128">
        <v>12</v>
      </c>
      <c r="E23" s="92">
        <v>1</v>
      </c>
      <c r="F23" s="93">
        <v>4</v>
      </c>
      <c r="G23" s="117">
        <f t="shared" si="0"/>
        <v>25</v>
      </c>
      <c r="H23" s="92">
        <v>0</v>
      </c>
      <c r="I23" s="93">
        <v>0</v>
      </c>
      <c r="J23" s="117">
        <f t="shared" si="1"/>
        <v>0</v>
      </c>
      <c r="K23" s="30">
        <f t="shared" si="8"/>
        <v>1</v>
      </c>
      <c r="L23" s="31">
        <f t="shared" si="9"/>
        <v>4</v>
      </c>
      <c r="M23" s="117">
        <f t="shared" si="10"/>
        <v>25</v>
      </c>
      <c r="N23" s="28">
        <v>0</v>
      </c>
      <c r="O23" s="29">
        <v>0</v>
      </c>
      <c r="P23" s="120">
        <f t="shared" si="11"/>
        <v>0</v>
      </c>
      <c r="Q23" s="32">
        <f t="shared" si="12"/>
        <v>2</v>
      </c>
      <c r="R23" s="92">
        <v>3</v>
      </c>
      <c r="S23" s="93">
        <v>1</v>
      </c>
      <c r="T23" s="93">
        <v>0</v>
      </c>
      <c r="U23" s="93">
        <v>2</v>
      </c>
      <c r="V23" s="93">
        <v>0</v>
      </c>
      <c r="W23" s="93">
        <v>0</v>
      </c>
      <c r="X23" s="93">
        <v>0</v>
      </c>
      <c r="Y23" s="95">
        <v>0</v>
      </c>
      <c r="Z23" s="78">
        <f t="shared" si="6"/>
        <v>1</v>
      </c>
      <c r="AA23" s="112"/>
      <c r="AG23" s="17"/>
      <c r="AH23"/>
      <c r="AI23"/>
      <c r="AJ23"/>
    </row>
    <row r="24" spans="1:36" ht="15" x14ac:dyDescent="0.25">
      <c r="A24" s="3"/>
      <c r="B24" s="88" t="s">
        <v>65</v>
      </c>
      <c r="C24" s="42" t="s">
        <v>66</v>
      </c>
      <c r="D24" s="128">
        <v>13</v>
      </c>
      <c r="E24" s="92">
        <v>1</v>
      </c>
      <c r="F24" s="93">
        <v>3</v>
      </c>
      <c r="G24" s="117">
        <f t="shared" si="0"/>
        <v>33.333333333333329</v>
      </c>
      <c r="H24" s="92">
        <v>0</v>
      </c>
      <c r="I24" s="93">
        <v>0</v>
      </c>
      <c r="J24" s="117">
        <f t="shared" si="1"/>
        <v>0</v>
      </c>
      <c r="K24" s="30">
        <f t="shared" si="8"/>
        <v>1</v>
      </c>
      <c r="L24" s="31">
        <f t="shared" si="9"/>
        <v>3</v>
      </c>
      <c r="M24" s="117">
        <f t="shared" si="10"/>
        <v>33.333333333333329</v>
      </c>
      <c r="N24" s="28">
        <v>0</v>
      </c>
      <c r="O24" s="29">
        <v>0</v>
      </c>
      <c r="P24" s="120">
        <f t="shared" si="11"/>
        <v>0</v>
      </c>
      <c r="Q24" s="32">
        <f t="shared" si="12"/>
        <v>2</v>
      </c>
      <c r="R24" s="92">
        <v>1</v>
      </c>
      <c r="S24" s="93">
        <v>1</v>
      </c>
      <c r="T24" s="93">
        <v>1</v>
      </c>
      <c r="U24" s="93">
        <v>3</v>
      </c>
      <c r="V24" s="93">
        <v>1</v>
      </c>
      <c r="W24" s="93">
        <v>0</v>
      </c>
      <c r="X24" s="93">
        <v>2</v>
      </c>
      <c r="Y24" s="95">
        <v>0</v>
      </c>
      <c r="Z24" s="78">
        <f t="shared" si="6"/>
        <v>1</v>
      </c>
      <c r="AA24" s="112"/>
      <c r="AG24" s="17"/>
      <c r="AH24"/>
      <c r="AI24"/>
      <c r="AJ24"/>
    </row>
    <row r="25" spans="1:36" ht="15" x14ac:dyDescent="0.25">
      <c r="A25" s="3"/>
      <c r="B25" s="88" t="s">
        <v>67</v>
      </c>
      <c r="C25" s="42" t="s">
        <v>68</v>
      </c>
      <c r="D25" s="128">
        <v>17</v>
      </c>
      <c r="E25" s="92">
        <v>2</v>
      </c>
      <c r="F25" s="93">
        <v>7</v>
      </c>
      <c r="G25" s="117">
        <f t="shared" si="0"/>
        <v>28.571428571428569</v>
      </c>
      <c r="H25" s="92">
        <v>0</v>
      </c>
      <c r="I25" s="93">
        <v>1</v>
      </c>
      <c r="J25" s="117">
        <f t="shared" si="1"/>
        <v>0</v>
      </c>
      <c r="K25" s="30">
        <f t="shared" si="8"/>
        <v>2</v>
      </c>
      <c r="L25" s="31">
        <f t="shared" si="9"/>
        <v>8</v>
      </c>
      <c r="M25" s="117">
        <f t="shared" si="10"/>
        <v>25</v>
      </c>
      <c r="N25" s="28">
        <v>0</v>
      </c>
      <c r="O25" s="29">
        <v>1</v>
      </c>
      <c r="P25" s="120">
        <f t="shared" si="11"/>
        <v>0</v>
      </c>
      <c r="Q25" s="32">
        <f t="shared" si="12"/>
        <v>4</v>
      </c>
      <c r="R25" s="92">
        <v>0</v>
      </c>
      <c r="S25" s="93">
        <v>3</v>
      </c>
      <c r="T25" s="93">
        <v>0</v>
      </c>
      <c r="U25" s="93">
        <v>2</v>
      </c>
      <c r="V25" s="93">
        <v>2</v>
      </c>
      <c r="W25" s="93">
        <v>0</v>
      </c>
      <c r="X25" s="93">
        <v>2</v>
      </c>
      <c r="Y25" s="95">
        <v>2</v>
      </c>
      <c r="Z25" s="78">
        <f t="shared" si="6"/>
        <v>0</v>
      </c>
      <c r="AA25" s="112"/>
      <c r="AG25" s="17"/>
      <c r="AH25"/>
      <c r="AI25"/>
      <c r="AJ25"/>
    </row>
    <row r="26" spans="1:36" ht="15" x14ac:dyDescent="0.25">
      <c r="A26" s="3"/>
      <c r="B26" s="88" t="s">
        <v>69</v>
      </c>
      <c r="C26" s="134" t="s">
        <v>70</v>
      </c>
      <c r="D26" s="128">
        <v>17</v>
      </c>
      <c r="E26" s="92">
        <v>8</v>
      </c>
      <c r="F26" s="93">
        <v>8</v>
      </c>
      <c r="G26" s="117">
        <f t="shared" si="0"/>
        <v>100</v>
      </c>
      <c r="H26" s="92">
        <v>1</v>
      </c>
      <c r="I26" s="93">
        <v>3</v>
      </c>
      <c r="J26" s="117">
        <f t="shared" si="1"/>
        <v>33.333333333333329</v>
      </c>
      <c r="K26" s="30">
        <f t="shared" si="8"/>
        <v>9</v>
      </c>
      <c r="L26" s="31">
        <f t="shared" si="9"/>
        <v>11</v>
      </c>
      <c r="M26" s="117">
        <f t="shared" si="10"/>
        <v>81.818181818181827</v>
      </c>
      <c r="N26" s="28">
        <v>1</v>
      </c>
      <c r="O26" s="29">
        <v>2</v>
      </c>
      <c r="P26" s="120">
        <f t="shared" si="11"/>
        <v>50</v>
      </c>
      <c r="Q26" s="32">
        <f t="shared" si="12"/>
        <v>20</v>
      </c>
      <c r="R26" s="92">
        <v>1</v>
      </c>
      <c r="S26" s="93">
        <v>1</v>
      </c>
      <c r="T26" s="93">
        <v>0</v>
      </c>
      <c r="U26" s="93">
        <v>1</v>
      </c>
      <c r="V26" s="93">
        <v>3</v>
      </c>
      <c r="W26" s="93">
        <v>0</v>
      </c>
      <c r="X26" s="93">
        <v>0</v>
      </c>
      <c r="Y26" s="95">
        <v>1</v>
      </c>
      <c r="Z26" s="78">
        <f t="shared" si="6"/>
        <v>21</v>
      </c>
      <c r="AA26" s="112"/>
      <c r="AG26" s="17"/>
      <c r="AH26"/>
      <c r="AI26"/>
      <c r="AJ26"/>
    </row>
    <row r="27" spans="1:36" ht="15" x14ac:dyDescent="0.25">
      <c r="A27" s="3"/>
      <c r="B27" s="88" t="s">
        <v>71</v>
      </c>
      <c r="C27" s="26" t="s">
        <v>72</v>
      </c>
      <c r="D27" s="27">
        <v>13</v>
      </c>
      <c r="E27" s="28">
        <v>2</v>
      </c>
      <c r="F27" s="29">
        <v>3</v>
      </c>
      <c r="G27" s="117">
        <f t="shared" si="0"/>
        <v>66.666666666666657</v>
      </c>
      <c r="H27" s="28">
        <v>0</v>
      </c>
      <c r="I27" s="29">
        <v>0</v>
      </c>
      <c r="J27" s="117">
        <f t="shared" si="1"/>
        <v>0</v>
      </c>
      <c r="K27" s="30">
        <f>E27+H27</f>
        <v>2</v>
      </c>
      <c r="L27" s="31">
        <f t="shared" si="2"/>
        <v>3</v>
      </c>
      <c r="M27" s="117">
        <f t="shared" si="3"/>
        <v>66.666666666666657</v>
      </c>
      <c r="N27" s="28">
        <v>0</v>
      </c>
      <c r="O27" s="29">
        <v>0</v>
      </c>
      <c r="P27" s="120">
        <f t="shared" si="4"/>
        <v>0</v>
      </c>
      <c r="Q27" s="32">
        <f t="shared" si="5"/>
        <v>4</v>
      </c>
      <c r="R27" s="28">
        <v>0</v>
      </c>
      <c r="S27" s="29">
        <v>2</v>
      </c>
      <c r="T27" s="29">
        <v>1</v>
      </c>
      <c r="U27" s="29">
        <v>2</v>
      </c>
      <c r="V27" s="29">
        <v>2</v>
      </c>
      <c r="W27" s="29">
        <v>0</v>
      </c>
      <c r="X27" s="29">
        <v>1</v>
      </c>
      <c r="Y27" s="33">
        <v>0</v>
      </c>
      <c r="Z27" s="78">
        <f>(Q27+R27+S27+T27+V27+W27)-((L27-K27)+(O27-N27)+U27)</f>
        <v>6</v>
      </c>
      <c r="AA27" s="112" t="s">
        <v>73</v>
      </c>
      <c r="AH27"/>
      <c r="AI27"/>
      <c r="AJ27"/>
    </row>
    <row r="28" spans="1:36" ht="15" x14ac:dyDescent="0.25">
      <c r="A28" s="3"/>
      <c r="B28" s="88" t="s">
        <v>74</v>
      </c>
      <c r="C28" s="26" t="s">
        <v>75</v>
      </c>
      <c r="D28" s="27">
        <v>12</v>
      </c>
      <c r="E28" s="28">
        <v>0</v>
      </c>
      <c r="F28" s="29">
        <v>1</v>
      </c>
      <c r="G28" s="117">
        <f t="shared" si="0"/>
        <v>0</v>
      </c>
      <c r="H28" s="28">
        <v>0</v>
      </c>
      <c r="I28" s="29">
        <v>1</v>
      </c>
      <c r="J28" s="117">
        <f t="shared" si="1"/>
        <v>0</v>
      </c>
      <c r="K28" s="30">
        <f t="shared" ref="K28:K34" si="13">E28+H28</f>
        <v>0</v>
      </c>
      <c r="L28" s="31">
        <f t="shared" si="2"/>
        <v>2</v>
      </c>
      <c r="M28" s="117">
        <f t="shared" si="3"/>
        <v>0</v>
      </c>
      <c r="N28" s="28">
        <v>0</v>
      </c>
      <c r="O28" s="29">
        <v>0</v>
      </c>
      <c r="P28" s="120">
        <f t="shared" si="4"/>
        <v>0</v>
      </c>
      <c r="Q28" s="32">
        <f t="shared" si="5"/>
        <v>0</v>
      </c>
      <c r="R28" s="28">
        <v>1</v>
      </c>
      <c r="S28" s="29">
        <v>1</v>
      </c>
      <c r="T28" s="29">
        <v>1</v>
      </c>
      <c r="U28" s="29">
        <v>3</v>
      </c>
      <c r="V28" s="29">
        <v>3</v>
      </c>
      <c r="W28" s="29">
        <v>0</v>
      </c>
      <c r="X28" s="29">
        <v>1</v>
      </c>
      <c r="Y28" s="33">
        <v>0</v>
      </c>
      <c r="Z28" s="78">
        <f>(Q28+R28+S28+T28+V28+W28)-((L28-K28)+(O28-N28)+U28)</f>
        <v>1</v>
      </c>
      <c r="AA28" s="112" t="s">
        <v>76</v>
      </c>
      <c r="AH28"/>
      <c r="AI28"/>
      <c r="AJ28"/>
    </row>
    <row r="29" spans="1:36" ht="15" x14ac:dyDescent="0.25">
      <c r="A29" s="3"/>
      <c r="B29" s="88" t="s">
        <v>77</v>
      </c>
      <c r="C29" s="26" t="s">
        <v>78</v>
      </c>
      <c r="D29" s="27">
        <v>16</v>
      </c>
      <c r="E29" s="28">
        <v>4</v>
      </c>
      <c r="F29" s="29">
        <v>5</v>
      </c>
      <c r="G29" s="117">
        <f t="shared" si="0"/>
        <v>80</v>
      </c>
      <c r="H29" s="28">
        <v>0</v>
      </c>
      <c r="I29" s="29">
        <v>0</v>
      </c>
      <c r="J29" s="117">
        <f t="shared" si="1"/>
        <v>0</v>
      </c>
      <c r="K29" s="30">
        <f t="shared" si="13"/>
        <v>4</v>
      </c>
      <c r="L29" s="31">
        <f t="shared" si="2"/>
        <v>5</v>
      </c>
      <c r="M29" s="117">
        <f t="shared" si="3"/>
        <v>80</v>
      </c>
      <c r="N29" s="28">
        <v>0</v>
      </c>
      <c r="O29" s="29">
        <v>1</v>
      </c>
      <c r="P29" s="120">
        <f t="shared" si="4"/>
        <v>0</v>
      </c>
      <c r="Q29" s="32">
        <f t="shared" si="5"/>
        <v>8</v>
      </c>
      <c r="R29" s="28">
        <v>1</v>
      </c>
      <c r="S29" s="29">
        <v>2</v>
      </c>
      <c r="T29" s="29">
        <v>0</v>
      </c>
      <c r="U29" s="29">
        <v>1</v>
      </c>
      <c r="V29" s="29">
        <v>2</v>
      </c>
      <c r="W29" s="29">
        <v>1</v>
      </c>
      <c r="X29" s="29">
        <v>2</v>
      </c>
      <c r="Y29" s="33">
        <v>1</v>
      </c>
      <c r="Z29" s="78">
        <f>(Q29+R29+S29+T29+V29+W29)-((L29-K29)+(O29-N29)+U29)</f>
        <v>11</v>
      </c>
      <c r="AA29" s="112" t="s">
        <v>79</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80</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81</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82</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83</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84</v>
      </c>
      <c r="AH35"/>
      <c r="AI35"/>
      <c r="AJ35"/>
    </row>
    <row r="36" spans="1:36" ht="15.75" thickBot="1" x14ac:dyDescent="0.3">
      <c r="A36" s="3"/>
      <c r="B36" s="281" t="s">
        <v>85</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86</v>
      </c>
      <c r="AH36"/>
      <c r="AI36"/>
      <c r="AJ36"/>
    </row>
    <row r="37" spans="1:36" ht="15.75" thickBot="1" x14ac:dyDescent="0.3">
      <c r="A37" s="3"/>
      <c r="B37" s="283" t="s">
        <v>87</v>
      </c>
      <c r="C37" s="284"/>
      <c r="D37" s="43">
        <f>SUM(D16:D35)</f>
        <v>200</v>
      </c>
      <c r="E37" s="1">
        <f>SUM(E16:E35)</f>
        <v>33</v>
      </c>
      <c r="F37" s="2">
        <f>SUM(F16:F35)</f>
        <v>73</v>
      </c>
      <c r="G37" s="123">
        <f>IFERROR((E37/F37*100),0)</f>
        <v>45.205479452054789</v>
      </c>
      <c r="H37" s="1">
        <f>SUM(H16:H35)</f>
        <v>3</v>
      </c>
      <c r="I37" s="2">
        <f>SUM(I16:I35)</f>
        <v>9</v>
      </c>
      <c r="J37" s="123">
        <f t="shared" si="1"/>
        <v>33.333333333333329</v>
      </c>
      <c r="K37" s="1">
        <f t="shared" ref="K37" si="14">SUM(K16:K35)</f>
        <v>36</v>
      </c>
      <c r="L37" s="2">
        <f>SUM(L16:L35)</f>
        <v>82</v>
      </c>
      <c r="M37" s="123">
        <f t="shared" ref="M37" si="15">IFERROR((K37/L37*100),0)</f>
        <v>43.902439024390247</v>
      </c>
      <c r="N37" s="1">
        <f t="shared" ref="N37:O37" si="16">SUM(N16:N35)</f>
        <v>2</v>
      </c>
      <c r="O37" s="2">
        <f t="shared" si="16"/>
        <v>8</v>
      </c>
      <c r="P37" s="123">
        <f>IFERROR((N37/O37*100),0)</f>
        <v>25</v>
      </c>
      <c r="Q37" s="44">
        <f>SUM(Q16:Q35)</f>
        <v>77</v>
      </c>
      <c r="R37" s="44">
        <f>SUM(R16:R36)</f>
        <v>19</v>
      </c>
      <c r="S37" s="45">
        <f>SUM(S16:S36)</f>
        <v>26</v>
      </c>
      <c r="T37" s="45">
        <f>SUM(T16:T35)</f>
        <v>17</v>
      </c>
      <c r="U37" s="45">
        <f t="shared" ref="U37:V37" si="17">SUM(U16:U36)</f>
        <v>28</v>
      </c>
      <c r="V37" s="45">
        <f t="shared" si="17"/>
        <v>28</v>
      </c>
      <c r="W37" s="45">
        <f>SUM(W16:W35)</f>
        <v>3</v>
      </c>
      <c r="X37" s="45">
        <f>SUM(X16:X36)</f>
        <v>22</v>
      </c>
      <c r="Y37" s="46">
        <f>SUM(Y16:Y36)</f>
        <v>12</v>
      </c>
      <c r="Z37" s="47">
        <f>SUM(Z16:Z35)</f>
        <v>90</v>
      </c>
      <c r="AA37" s="112" t="s">
        <v>88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89</v>
      </c>
      <c r="AH38"/>
      <c r="AI38"/>
      <c r="AJ38"/>
    </row>
    <row r="39" spans="1:36" ht="10.5" customHeight="1" x14ac:dyDescent="0.25">
      <c r="A39" s="3"/>
      <c r="B39" s="228" t="s">
        <v>90</v>
      </c>
      <c r="C39" s="228"/>
      <c r="D39" s="228"/>
      <c r="E39" s="228"/>
      <c r="F39" s="228"/>
      <c r="G39" s="228"/>
      <c r="H39" s="48"/>
      <c r="I39" s="228" t="s">
        <v>91</v>
      </c>
      <c r="J39" s="228"/>
      <c r="K39" s="228"/>
      <c r="L39" s="228"/>
      <c r="M39" s="228"/>
      <c r="N39" s="48"/>
      <c r="O39" s="228" t="s">
        <v>92</v>
      </c>
      <c r="P39" s="228"/>
      <c r="Q39" s="228"/>
      <c r="R39" s="228"/>
      <c r="S39" s="228"/>
      <c r="T39" s="228"/>
      <c r="U39" s="228" t="s">
        <v>93</v>
      </c>
      <c r="V39" s="228"/>
      <c r="W39" s="228"/>
      <c r="X39" s="228"/>
      <c r="Y39" s="228"/>
      <c r="Z39" s="228"/>
      <c r="AA39" s="112" t="s">
        <v>94</v>
      </c>
      <c r="AH39"/>
      <c r="AI39"/>
      <c r="AJ39"/>
    </row>
    <row r="40" spans="1:36" ht="10.5" customHeight="1" x14ac:dyDescent="0.25">
      <c r="A40" s="3"/>
      <c r="B40" s="228" t="s">
        <v>95</v>
      </c>
      <c r="C40" s="228"/>
      <c r="D40" s="228" t="s">
        <v>96</v>
      </c>
      <c r="E40" s="228"/>
      <c r="F40" s="228"/>
      <c r="G40" s="228"/>
      <c r="H40" s="48"/>
      <c r="I40" s="228" t="s">
        <v>97</v>
      </c>
      <c r="J40" s="228"/>
      <c r="K40" s="228"/>
      <c r="L40" s="228"/>
      <c r="M40" s="228"/>
      <c r="N40" s="48"/>
      <c r="O40" s="228" t="s">
        <v>98</v>
      </c>
      <c r="P40" s="228"/>
      <c r="Q40" s="228"/>
      <c r="R40" s="228"/>
      <c r="S40" s="228"/>
      <c r="T40" s="228"/>
      <c r="U40" s="228" t="s">
        <v>99</v>
      </c>
      <c r="V40" s="228"/>
      <c r="W40" s="228"/>
      <c r="X40" s="228"/>
      <c r="Y40" s="228"/>
      <c r="Z40" s="228"/>
      <c r="AA40" s="112" t="s">
        <v>100</v>
      </c>
      <c r="AH40"/>
      <c r="AI40"/>
      <c r="AJ40"/>
    </row>
    <row r="41" spans="1:36" ht="10.5" customHeight="1" x14ac:dyDescent="0.25">
      <c r="A41" s="3"/>
      <c r="B41" s="228" t="s">
        <v>101</v>
      </c>
      <c r="C41" s="228"/>
      <c r="D41" s="228" t="s">
        <v>102</v>
      </c>
      <c r="E41" s="228"/>
      <c r="F41" s="228"/>
      <c r="G41" s="228"/>
      <c r="H41" s="48"/>
      <c r="I41" s="228" t="s">
        <v>103</v>
      </c>
      <c r="J41" s="228"/>
      <c r="K41" s="228"/>
      <c r="L41" s="228"/>
      <c r="M41" s="228"/>
      <c r="N41" s="48"/>
      <c r="O41" s="228" t="s">
        <v>104</v>
      </c>
      <c r="P41" s="228"/>
      <c r="Q41" s="228"/>
      <c r="R41" s="228"/>
      <c r="S41" s="228"/>
      <c r="T41" s="228"/>
      <c r="U41" s="228"/>
      <c r="V41" s="228"/>
      <c r="W41" s="228"/>
      <c r="X41" s="228"/>
      <c r="Y41" s="228"/>
      <c r="Z41" s="228"/>
      <c r="AA41" s="112" t="s">
        <v>105</v>
      </c>
      <c r="AH41"/>
      <c r="AI41"/>
      <c r="AJ41"/>
    </row>
    <row r="42" spans="1:36" ht="10.5" customHeight="1" x14ac:dyDescent="0.25">
      <c r="A42" s="3"/>
      <c r="B42" s="228" t="s">
        <v>106</v>
      </c>
      <c r="C42" s="228"/>
      <c r="D42" s="228" t="s">
        <v>107</v>
      </c>
      <c r="E42" s="228"/>
      <c r="F42" s="228"/>
      <c r="G42" s="228"/>
      <c r="H42" s="48"/>
      <c r="I42" s="228" t="s">
        <v>108</v>
      </c>
      <c r="J42" s="228"/>
      <c r="K42" s="228"/>
      <c r="L42" s="228"/>
      <c r="M42" s="228"/>
      <c r="N42" s="48"/>
      <c r="O42" s="228" t="s">
        <v>109</v>
      </c>
      <c r="P42" s="228"/>
      <c r="Q42" s="228"/>
      <c r="R42" s="228"/>
      <c r="S42" s="228"/>
      <c r="T42" s="228"/>
      <c r="U42" s="231" t="s">
        <v>110</v>
      </c>
      <c r="V42" s="231"/>
      <c r="W42" s="231"/>
      <c r="X42" s="231"/>
      <c r="Y42" s="231"/>
      <c r="Z42" s="231"/>
      <c r="AA42" s="112" t="s">
        <v>111</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112</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YOUNG ANGELS U15 Košice</v>
      </c>
      <c r="E48" s="210"/>
      <c r="F48" s="210"/>
      <c r="G48" s="210"/>
      <c r="H48" s="210"/>
      <c r="I48" s="210"/>
      <c r="J48" s="210"/>
      <c r="K48" s="210"/>
      <c r="L48" s="211"/>
      <c r="M48" s="3" t="s">
        <v>3</v>
      </c>
      <c r="N48" s="209" t="str">
        <f>N4</f>
        <v>BKM Žilina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77</v>
      </c>
      <c r="E49" s="210"/>
      <c r="F49" s="210"/>
      <c r="G49" s="210"/>
      <c r="H49" s="210"/>
      <c r="I49" s="210"/>
      <c r="J49" s="210"/>
      <c r="K49" s="210"/>
      <c r="L49" s="211"/>
      <c r="M49" s="3" t="s">
        <v>3</v>
      </c>
      <c r="N49" s="209">
        <f>N5</f>
        <v>34</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23546</v>
      </c>
      <c r="F51" s="221"/>
      <c r="G51" s="221"/>
      <c r="H51" s="221"/>
      <c r="I51" s="221"/>
      <c r="J51" s="221"/>
      <c r="K51" s="221"/>
      <c r="L51" s="222"/>
      <c r="M51" s="3"/>
      <c r="N51" s="215" t="s">
        <v>113</v>
      </c>
      <c r="O51" s="216"/>
      <c r="P51" s="216"/>
      <c r="Q51" s="216"/>
      <c r="R51" s="216"/>
      <c r="S51" s="216"/>
      <c r="T51" s="216"/>
      <c r="U51" s="216"/>
      <c r="V51" s="216"/>
      <c r="W51" s="216"/>
      <c r="X51" s="217"/>
      <c r="Y51" s="165" t="s">
        <v>114</v>
      </c>
      <c r="Z51" s="166"/>
      <c r="AA51" s="9"/>
      <c r="AH51"/>
      <c r="AI51"/>
      <c r="AJ51"/>
    </row>
    <row r="52" spans="1:36" ht="15" x14ac:dyDescent="0.25">
      <c r="A52" s="3"/>
      <c r="B52" s="3"/>
      <c r="C52" s="170" t="s">
        <v>11</v>
      </c>
      <c r="D52" s="171"/>
      <c r="E52" s="223" t="str">
        <f>E8</f>
        <v>13.04.2025</v>
      </c>
      <c r="F52" s="224"/>
      <c r="G52" s="224"/>
      <c r="H52" s="224"/>
      <c r="I52" s="224"/>
      <c r="J52" s="224"/>
      <c r="K52" s="224"/>
      <c r="L52" s="225"/>
      <c r="M52" s="3"/>
      <c r="N52" s="226" t="s">
        <v>115</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Staršie žiačky U15</v>
      </c>
      <c r="F53" s="213"/>
      <c r="G53" s="213"/>
      <c r="H53" s="213"/>
      <c r="I53" s="213"/>
      <c r="J53" s="213"/>
      <c r="K53" s="213"/>
      <c r="L53" s="214"/>
      <c r="M53" s="3"/>
      <c r="N53" s="227" t="s">
        <v>116</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U15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117</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118</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119</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120</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121</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122</v>
      </c>
      <c r="B2" s="406"/>
      <c r="C2" s="406"/>
      <c r="D2" s="406"/>
      <c r="E2" s="406"/>
      <c r="F2" s="406"/>
      <c r="G2" s="406"/>
      <c r="H2" s="406"/>
      <c r="I2" s="406"/>
      <c r="J2" s="406"/>
      <c r="K2" s="406"/>
      <c r="L2" s="407"/>
      <c r="M2" s="405" t="s">
        <v>123</v>
      </c>
      <c r="N2" s="406"/>
      <c r="O2" s="406"/>
      <c r="P2" s="406"/>
      <c r="Q2" s="406"/>
      <c r="R2" s="406"/>
      <c r="S2" s="406" t="s">
        <v>124</v>
      </c>
      <c r="T2" s="406"/>
      <c r="U2" s="406"/>
      <c r="V2" s="406"/>
      <c r="W2" s="406"/>
      <c r="X2" s="406"/>
      <c r="Y2" s="406"/>
      <c r="Z2" s="406"/>
      <c r="AA2" s="406"/>
      <c r="AB2" s="407"/>
      <c r="AC2" s="405" t="s">
        <v>125</v>
      </c>
      <c r="AD2" s="406"/>
      <c r="AE2" s="406"/>
      <c r="AF2" s="406"/>
      <c r="AG2" s="406"/>
      <c r="AH2" s="406"/>
      <c r="AI2" s="406"/>
      <c r="AJ2" s="406"/>
      <c r="AK2" s="406"/>
      <c r="AL2" s="406"/>
      <c r="AM2" s="406"/>
      <c r="AN2" s="406"/>
      <c r="AO2" s="406"/>
      <c r="AP2" s="406"/>
      <c r="AQ2" s="406"/>
      <c r="AR2" s="406"/>
      <c r="AS2" s="407"/>
      <c r="AT2" s="405" t="s">
        <v>126</v>
      </c>
      <c r="AU2" s="406"/>
      <c r="AV2" s="406"/>
      <c r="AW2" s="406"/>
      <c r="AX2" s="406"/>
      <c r="AY2" s="406"/>
      <c r="AZ2" s="406"/>
      <c r="BA2" s="406"/>
      <c r="BB2" s="406"/>
      <c r="BC2" s="406"/>
      <c r="BD2" s="406"/>
      <c r="BE2" s="407"/>
    </row>
    <row r="3" spans="1:57" ht="13.5" customHeight="1" x14ac:dyDescent="0.25">
      <c r="A3" s="153" t="s">
        <v>127</v>
      </c>
      <c r="B3" s="395"/>
      <c r="C3" s="396"/>
      <c r="D3" s="396"/>
      <c r="E3" s="396"/>
      <c r="F3" s="396"/>
      <c r="G3" s="396"/>
      <c r="H3" s="396"/>
      <c r="I3" s="396"/>
      <c r="J3" s="396"/>
      <c r="K3" s="397"/>
      <c r="L3" s="154"/>
      <c r="M3" s="153" t="s">
        <v>127</v>
      </c>
      <c r="N3" s="395"/>
      <c r="O3" s="396"/>
      <c r="P3" s="396"/>
      <c r="Q3" s="396"/>
      <c r="R3" s="396"/>
      <c r="S3" s="396"/>
      <c r="T3" s="396"/>
      <c r="U3" s="396"/>
      <c r="V3" s="396"/>
      <c r="W3" s="396"/>
      <c r="X3" s="396"/>
      <c r="Y3" s="396"/>
      <c r="Z3" s="397"/>
      <c r="AA3" s="395"/>
      <c r="AB3" s="402"/>
      <c r="AC3" s="403" t="s">
        <v>127</v>
      </c>
      <c r="AD3" s="397"/>
      <c r="AE3" s="395"/>
      <c r="AF3" s="396"/>
      <c r="AG3" s="396"/>
      <c r="AH3" s="396"/>
      <c r="AI3" s="396"/>
      <c r="AJ3" s="396"/>
      <c r="AK3" s="396"/>
      <c r="AL3" s="396"/>
      <c r="AM3" s="396"/>
      <c r="AN3" s="396"/>
      <c r="AO3" s="396"/>
      <c r="AP3" s="396"/>
      <c r="AQ3" s="396"/>
      <c r="AR3" s="397"/>
      <c r="AS3" s="154"/>
      <c r="AT3" s="153" t="s">
        <v>127</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127</v>
      </c>
      <c r="B5" s="395"/>
      <c r="C5" s="396"/>
      <c r="D5" s="396"/>
      <c r="E5" s="396"/>
      <c r="F5" s="396"/>
      <c r="G5" s="396"/>
      <c r="H5" s="396"/>
      <c r="I5" s="396"/>
      <c r="J5" s="396"/>
      <c r="K5" s="397"/>
      <c r="L5" s="154"/>
      <c r="M5" s="153" t="s">
        <v>127</v>
      </c>
      <c r="N5" s="395"/>
      <c r="O5" s="396"/>
      <c r="P5" s="396"/>
      <c r="Q5" s="396"/>
      <c r="R5" s="396"/>
      <c r="S5" s="396"/>
      <c r="T5" s="396"/>
      <c r="U5" s="396"/>
      <c r="V5" s="396"/>
      <c r="W5" s="396"/>
      <c r="X5" s="396"/>
      <c r="Y5" s="396"/>
      <c r="Z5" s="397"/>
      <c r="AA5" s="395"/>
      <c r="AB5" s="402"/>
      <c r="AC5" s="403" t="s">
        <v>127</v>
      </c>
      <c r="AD5" s="397"/>
      <c r="AE5" s="395"/>
      <c r="AF5" s="396"/>
      <c r="AG5" s="396"/>
      <c r="AH5" s="396"/>
      <c r="AI5" s="396"/>
      <c r="AJ5" s="396"/>
      <c r="AK5" s="396"/>
      <c r="AL5" s="396"/>
      <c r="AM5" s="396"/>
      <c r="AN5" s="396"/>
      <c r="AO5" s="396"/>
      <c r="AP5" s="396"/>
      <c r="AQ5" s="396"/>
      <c r="AR5" s="397"/>
      <c r="AS5" s="154"/>
      <c r="AT5" s="153" t="s">
        <v>127</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127</v>
      </c>
      <c r="B7" s="395"/>
      <c r="C7" s="396"/>
      <c r="D7" s="396"/>
      <c r="E7" s="396"/>
      <c r="F7" s="396"/>
      <c r="G7" s="396"/>
      <c r="H7" s="396"/>
      <c r="I7" s="396"/>
      <c r="J7" s="396"/>
      <c r="K7" s="397"/>
      <c r="L7" s="154"/>
      <c r="M7" s="153" t="s">
        <v>127</v>
      </c>
      <c r="N7" s="395"/>
      <c r="O7" s="396"/>
      <c r="P7" s="396"/>
      <c r="Q7" s="396"/>
      <c r="R7" s="396"/>
      <c r="S7" s="396"/>
      <c r="T7" s="396"/>
      <c r="U7" s="396"/>
      <c r="V7" s="396"/>
      <c r="W7" s="396"/>
      <c r="X7" s="396"/>
      <c r="Y7" s="396"/>
      <c r="Z7" s="397"/>
      <c r="AA7" s="395"/>
      <c r="AB7" s="402"/>
      <c r="AC7" s="403" t="s">
        <v>127</v>
      </c>
      <c r="AD7" s="397"/>
      <c r="AE7" s="395"/>
      <c r="AF7" s="396"/>
      <c r="AG7" s="396"/>
      <c r="AH7" s="396"/>
      <c r="AI7" s="396"/>
      <c r="AJ7" s="396"/>
      <c r="AK7" s="396"/>
      <c r="AL7" s="396"/>
      <c r="AM7" s="396"/>
      <c r="AN7" s="396"/>
      <c r="AO7" s="396"/>
      <c r="AP7" s="396"/>
      <c r="AQ7" s="396"/>
      <c r="AR7" s="397"/>
      <c r="AS7" s="154"/>
      <c r="AT7" s="153" t="s">
        <v>127</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128</v>
      </c>
      <c r="B9" s="395"/>
      <c r="C9" s="396"/>
      <c r="D9" s="396"/>
      <c r="E9" s="396"/>
      <c r="F9" s="396"/>
      <c r="G9" s="396"/>
      <c r="H9" s="396"/>
      <c r="I9" s="396"/>
      <c r="J9" s="396"/>
      <c r="K9" s="397"/>
      <c r="L9" s="154"/>
      <c r="M9" s="153" t="s">
        <v>128</v>
      </c>
      <c r="N9" s="395"/>
      <c r="O9" s="396"/>
      <c r="P9" s="396"/>
      <c r="Q9" s="396"/>
      <c r="R9" s="396"/>
      <c r="S9" s="396"/>
      <c r="T9" s="396"/>
      <c r="U9" s="396"/>
      <c r="V9" s="396"/>
      <c r="W9" s="396"/>
      <c r="X9" s="396"/>
      <c r="Y9" s="396"/>
      <c r="Z9" s="397"/>
      <c r="AA9" s="395"/>
      <c r="AB9" s="402"/>
      <c r="AC9" s="403" t="s">
        <v>128</v>
      </c>
      <c r="AD9" s="397"/>
      <c r="AE9" s="395"/>
      <c r="AF9" s="396"/>
      <c r="AG9" s="396"/>
      <c r="AH9" s="396"/>
      <c r="AI9" s="396"/>
      <c r="AJ9" s="396"/>
      <c r="AK9" s="396"/>
      <c r="AL9" s="396"/>
      <c r="AM9" s="396"/>
      <c r="AN9" s="396"/>
      <c r="AO9" s="396"/>
      <c r="AP9" s="396"/>
      <c r="AQ9" s="396"/>
      <c r="AR9" s="397"/>
      <c r="AS9" s="154"/>
      <c r="AT9" s="153" t="s">
        <v>128</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128</v>
      </c>
      <c r="B11" s="395"/>
      <c r="C11" s="396"/>
      <c r="D11" s="396"/>
      <c r="E11" s="396"/>
      <c r="F11" s="396"/>
      <c r="G11" s="396"/>
      <c r="H11" s="396"/>
      <c r="I11" s="396"/>
      <c r="J11" s="396"/>
      <c r="K11" s="397"/>
      <c r="L11" s="154"/>
      <c r="M11" s="153" t="s">
        <v>128</v>
      </c>
      <c r="N11" s="395"/>
      <c r="O11" s="396"/>
      <c r="P11" s="396"/>
      <c r="Q11" s="396"/>
      <c r="R11" s="396"/>
      <c r="S11" s="396"/>
      <c r="T11" s="396"/>
      <c r="U11" s="396"/>
      <c r="V11" s="396"/>
      <c r="W11" s="396"/>
      <c r="X11" s="396"/>
      <c r="Y11" s="396"/>
      <c r="Z11" s="397"/>
      <c r="AA11" s="395"/>
      <c r="AB11" s="402"/>
      <c r="AC11" s="403" t="s">
        <v>128</v>
      </c>
      <c r="AD11" s="397"/>
      <c r="AE11" s="395"/>
      <c r="AF11" s="396"/>
      <c r="AG11" s="396"/>
      <c r="AH11" s="396"/>
      <c r="AI11" s="396"/>
      <c r="AJ11" s="396"/>
      <c r="AK11" s="396"/>
      <c r="AL11" s="396"/>
      <c r="AM11" s="396"/>
      <c r="AN11" s="396"/>
      <c r="AO11" s="396"/>
      <c r="AP11" s="396"/>
      <c r="AQ11" s="396"/>
      <c r="AR11" s="397"/>
      <c r="AS11" s="154"/>
      <c r="AT11" s="153" t="s">
        <v>128</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128</v>
      </c>
      <c r="B13" s="395"/>
      <c r="C13" s="396"/>
      <c r="D13" s="396"/>
      <c r="E13" s="396"/>
      <c r="F13" s="396"/>
      <c r="G13" s="396"/>
      <c r="H13" s="396"/>
      <c r="I13" s="396"/>
      <c r="J13" s="396"/>
      <c r="K13" s="397"/>
      <c r="L13" s="154"/>
      <c r="M13" s="153" t="s">
        <v>128</v>
      </c>
      <c r="N13" s="395"/>
      <c r="O13" s="396"/>
      <c r="P13" s="396"/>
      <c r="Q13" s="396"/>
      <c r="R13" s="396"/>
      <c r="S13" s="396"/>
      <c r="T13" s="396"/>
      <c r="U13" s="396"/>
      <c r="V13" s="396"/>
      <c r="W13" s="396"/>
      <c r="X13" s="396"/>
      <c r="Y13" s="396"/>
      <c r="Z13" s="397"/>
      <c r="AA13" s="395"/>
      <c r="AB13" s="402"/>
      <c r="AC13" s="403" t="s">
        <v>128</v>
      </c>
      <c r="AD13" s="397"/>
      <c r="AE13" s="395"/>
      <c r="AF13" s="396"/>
      <c r="AG13" s="396"/>
      <c r="AH13" s="396"/>
      <c r="AI13" s="396"/>
      <c r="AJ13" s="396"/>
      <c r="AK13" s="396"/>
      <c r="AL13" s="396"/>
      <c r="AM13" s="396"/>
      <c r="AN13" s="396"/>
      <c r="AO13" s="396"/>
      <c r="AP13" s="396"/>
      <c r="AQ13" s="396"/>
      <c r="AR13" s="397"/>
      <c r="AS13" s="154"/>
      <c r="AT13" s="153" t="s">
        <v>128</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129</v>
      </c>
      <c r="H15" s="384"/>
      <c r="I15" s="384"/>
      <c r="J15" s="384"/>
      <c r="K15" s="384"/>
      <c r="L15" s="385"/>
      <c r="M15" s="392" t="s">
        <v>130</v>
      </c>
      <c r="N15" s="384"/>
      <c r="O15" s="384"/>
      <c r="P15" s="115"/>
      <c r="Q15" s="115"/>
      <c r="R15" s="115"/>
      <c r="S15" s="115"/>
      <c r="T15" s="384" t="s">
        <v>131</v>
      </c>
      <c r="U15" s="384"/>
      <c r="V15" s="384"/>
      <c r="W15" s="384"/>
      <c r="X15" s="384"/>
      <c r="Y15" s="384"/>
      <c r="Z15" s="384"/>
      <c r="AA15" s="384"/>
      <c r="AB15" s="385"/>
      <c r="AC15" s="393" t="s">
        <v>132</v>
      </c>
      <c r="AD15" s="394"/>
      <c r="AE15" s="394"/>
      <c r="AF15" s="394"/>
      <c r="AG15" s="394"/>
      <c r="AH15" s="394"/>
      <c r="AI15" s="394"/>
      <c r="AJ15" s="115"/>
      <c r="AK15" s="115"/>
      <c r="AL15" s="115"/>
      <c r="AM15" s="115"/>
      <c r="AN15" s="384" t="s">
        <v>133</v>
      </c>
      <c r="AO15" s="384"/>
      <c r="AP15" s="384"/>
      <c r="AQ15" s="384"/>
      <c r="AR15" s="384"/>
      <c r="AS15" s="385"/>
      <c r="AT15" s="392" t="s">
        <v>134</v>
      </c>
      <c r="AU15" s="384"/>
      <c r="AV15" s="384"/>
      <c r="AW15" s="115"/>
      <c r="AX15" s="115"/>
      <c r="AY15" s="115"/>
      <c r="AZ15" s="384" t="s">
        <v>135</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9" t="s">
        <v>34</v>
      </c>
      <c r="B23" s="369"/>
      <c r="C23" s="369"/>
      <c r="D23" s="369"/>
      <c r="E23" s="369"/>
      <c r="F23" s="369"/>
      <c r="G23" s="369"/>
      <c r="H23" s="369"/>
      <c r="I23" s="369"/>
      <c r="J23" s="369"/>
      <c r="K23" s="369"/>
      <c r="L23" s="60"/>
      <c r="M23" s="159"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9" t="s">
        <v>34</v>
      </c>
      <c r="AU23" s="369"/>
      <c r="AV23" s="369"/>
      <c r="AW23" s="369"/>
      <c r="AX23" s="369"/>
      <c r="AY23" s="369"/>
      <c r="AZ23" s="369"/>
      <c r="BA23" s="369"/>
      <c r="BB23" s="369"/>
      <c r="BC23" s="369"/>
      <c r="BD23" s="369"/>
      <c r="BE23" s="60"/>
    </row>
    <row r="24" spans="1:57" ht="12.75" customHeight="1" x14ac:dyDescent="0.25">
      <c r="A24" s="305" t="s">
        <v>39</v>
      </c>
      <c r="B24" s="130" t="s">
        <v>136</v>
      </c>
      <c r="C24" s="147"/>
      <c r="D24" s="147"/>
      <c r="E24" s="147"/>
      <c r="F24" s="147"/>
      <c r="G24" s="147"/>
      <c r="H24" s="147"/>
      <c r="I24" s="147"/>
      <c r="J24" s="147"/>
      <c r="K24" s="145"/>
      <c r="L24" s="131" t="s">
        <v>137</v>
      </c>
      <c r="M24" s="299" t="s">
        <v>39</v>
      </c>
      <c r="N24" s="61" t="s">
        <v>136</v>
      </c>
      <c r="O24" s="143"/>
      <c r="P24" s="143"/>
      <c r="Q24" s="143"/>
      <c r="R24" s="143"/>
      <c r="S24" s="143"/>
      <c r="T24" s="143"/>
      <c r="U24" s="300"/>
      <c r="V24" s="300"/>
      <c r="W24" s="300"/>
      <c r="X24" s="300"/>
      <c r="Y24" s="300"/>
      <c r="Z24" s="357"/>
      <c r="AA24" s="358" t="s">
        <v>137</v>
      </c>
      <c r="AB24" s="359"/>
      <c r="AC24" s="305" t="s">
        <v>39</v>
      </c>
      <c r="AD24" s="309"/>
      <c r="AE24" s="360" t="s">
        <v>136</v>
      </c>
      <c r="AF24" s="361"/>
      <c r="AG24" s="361"/>
      <c r="AH24" s="362"/>
      <c r="AI24" s="309"/>
      <c r="AJ24" s="309"/>
      <c r="AK24" s="147"/>
      <c r="AL24" s="147"/>
      <c r="AM24" s="147"/>
      <c r="AN24" s="147"/>
      <c r="AO24" s="147"/>
      <c r="AP24" s="147"/>
      <c r="AQ24" s="147"/>
      <c r="AR24" s="145"/>
      <c r="AS24" s="131" t="s">
        <v>137</v>
      </c>
      <c r="AT24" s="299" t="s">
        <v>39</v>
      </c>
      <c r="AU24" s="61" t="s">
        <v>136</v>
      </c>
      <c r="AV24" s="143"/>
      <c r="AW24" s="143"/>
      <c r="AX24" s="143"/>
      <c r="AY24" s="143"/>
      <c r="AZ24" s="143"/>
      <c r="BA24" s="143"/>
      <c r="BB24" s="143"/>
      <c r="BC24" s="143"/>
      <c r="BD24" s="158"/>
      <c r="BE24" s="62" t="s">
        <v>137</v>
      </c>
    </row>
    <row r="25" spans="1:57" ht="12.75" customHeight="1" x14ac:dyDescent="0.25">
      <c r="A25" s="288"/>
      <c r="B25" s="63" t="s">
        <v>138</v>
      </c>
      <c r="C25" s="136"/>
      <c r="D25" s="136"/>
      <c r="E25" s="136"/>
      <c r="F25" s="136"/>
      <c r="G25" s="136"/>
      <c r="H25" s="136"/>
      <c r="I25" s="136"/>
      <c r="J25" s="136"/>
      <c r="K25" s="141"/>
      <c r="L25" s="64"/>
      <c r="M25" s="288"/>
      <c r="N25" s="63" t="s">
        <v>138</v>
      </c>
      <c r="O25" s="136"/>
      <c r="P25" s="136"/>
      <c r="Q25" s="136"/>
      <c r="R25" s="136"/>
      <c r="S25" s="136"/>
      <c r="T25" s="136"/>
      <c r="U25" s="290"/>
      <c r="V25" s="290"/>
      <c r="W25" s="290"/>
      <c r="X25" s="290"/>
      <c r="Y25" s="290"/>
      <c r="Z25" s="297"/>
      <c r="AA25" s="355"/>
      <c r="AB25" s="356"/>
      <c r="AC25" s="288"/>
      <c r="AD25" s="290"/>
      <c r="AE25" s="363" t="s">
        <v>138</v>
      </c>
      <c r="AF25" s="364"/>
      <c r="AG25" s="364"/>
      <c r="AH25" s="365"/>
      <c r="AI25" s="290"/>
      <c r="AJ25" s="290"/>
      <c r="AK25" s="136"/>
      <c r="AL25" s="136"/>
      <c r="AM25" s="136"/>
      <c r="AN25" s="136"/>
      <c r="AO25" s="136"/>
      <c r="AP25" s="136"/>
      <c r="AQ25" s="136"/>
      <c r="AR25" s="141"/>
      <c r="AS25" s="64"/>
      <c r="AT25" s="288"/>
      <c r="AU25" s="63" t="s">
        <v>138</v>
      </c>
      <c r="AV25" s="136"/>
      <c r="AW25" s="136"/>
      <c r="AX25" s="136"/>
      <c r="AY25" s="136"/>
      <c r="AZ25" s="136"/>
      <c r="BA25" s="136"/>
      <c r="BB25" s="136"/>
      <c r="BC25" s="136"/>
      <c r="BD25" s="141"/>
      <c r="BE25" s="64"/>
    </row>
    <row r="26" spans="1:57" ht="12.75" customHeight="1" thickBot="1" x14ac:dyDescent="0.3">
      <c r="A26" s="289"/>
      <c r="B26" s="65" t="s">
        <v>139</v>
      </c>
      <c r="C26" s="146"/>
      <c r="D26" s="146"/>
      <c r="E26" s="146"/>
      <c r="F26" s="146"/>
      <c r="G26" s="146"/>
      <c r="H26" s="146"/>
      <c r="I26" s="146"/>
      <c r="J26" s="146"/>
      <c r="K26" s="144"/>
      <c r="L26" s="66"/>
      <c r="M26" s="289"/>
      <c r="N26" s="65" t="s">
        <v>139</v>
      </c>
      <c r="O26" s="146"/>
      <c r="P26" s="146"/>
      <c r="Q26" s="146"/>
      <c r="R26" s="146"/>
      <c r="S26" s="146"/>
      <c r="T26" s="146"/>
      <c r="U26" s="308"/>
      <c r="V26" s="308"/>
      <c r="W26" s="308"/>
      <c r="X26" s="308"/>
      <c r="Y26" s="308"/>
      <c r="Z26" s="306"/>
      <c r="AA26" s="353"/>
      <c r="AB26" s="354"/>
      <c r="AC26" s="289"/>
      <c r="AD26" s="291"/>
      <c r="AE26" s="366" t="s">
        <v>139</v>
      </c>
      <c r="AF26" s="367"/>
      <c r="AG26" s="367"/>
      <c r="AH26" s="368"/>
      <c r="AI26" s="291"/>
      <c r="AJ26" s="291"/>
      <c r="AK26" s="137"/>
      <c r="AL26" s="137"/>
      <c r="AM26" s="137"/>
      <c r="AN26" s="137"/>
      <c r="AO26" s="137"/>
      <c r="AP26" s="137"/>
      <c r="AQ26" s="137"/>
      <c r="AR26" s="142"/>
      <c r="AS26" s="67"/>
      <c r="AT26" s="289"/>
      <c r="AU26" s="65" t="s">
        <v>139</v>
      </c>
      <c r="AV26" s="146"/>
      <c r="AW26" s="146"/>
      <c r="AX26" s="146"/>
      <c r="AY26" s="146"/>
      <c r="AZ26" s="146"/>
      <c r="BA26" s="146"/>
      <c r="BB26" s="146"/>
      <c r="BC26" s="146"/>
      <c r="BD26" s="144"/>
      <c r="BE26" s="66"/>
    </row>
    <row r="27" spans="1:57" ht="12.75" customHeight="1" x14ac:dyDescent="0.25">
      <c r="A27" s="157" t="s">
        <v>140</v>
      </c>
      <c r="B27" s="68" t="s">
        <v>141</v>
      </c>
      <c r="C27" s="343" t="s">
        <v>142</v>
      </c>
      <c r="D27" s="344"/>
      <c r="E27" s="344"/>
      <c r="F27" s="344"/>
      <c r="G27" s="345"/>
      <c r="H27" s="343" t="s">
        <v>143</v>
      </c>
      <c r="I27" s="344"/>
      <c r="J27" s="344"/>
      <c r="K27" s="344"/>
      <c r="L27" s="345"/>
      <c r="M27" s="69" t="s">
        <v>140</v>
      </c>
      <c r="N27" s="68" t="s">
        <v>141</v>
      </c>
      <c r="O27" s="343" t="s">
        <v>142</v>
      </c>
      <c r="P27" s="344"/>
      <c r="Q27" s="344"/>
      <c r="R27" s="344"/>
      <c r="S27" s="345"/>
      <c r="T27" s="343" t="s">
        <v>143</v>
      </c>
      <c r="U27" s="344"/>
      <c r="V27" s="344"/>
      <c r="W27" s="344"/>
      <c r="X27" s="344"/>
      <c r="Y27" s="344"/>
      <c r="Z27" s="344"/>
      <c r="AA27" s="344"/>
      <c r="AB27" s="345"/>
      <c r="AC27" s="341" t="s">
        <v>143</v>
      </c>
      <c r="AD27" s="339"/>
      <c r="AE27" s="339"/>
      <c r="AF27" s="339"/>
      <c r="AG27" s="339"/>
      <c r="AH27" s="339"/>
      <c r="AI27" s="339"/>
      <c r="AJ27" s="342"/>
      <c r="AK27" s="352" t="s">
        <v>140</v>
      </c>
      <c r="AL27" s="339"/>
      <c r="AM27" s="339" t="s">
        <v>141</v>
      </c>
      <c r="AN27" s="340"/>
      <c r="AO27" s="341" t="s">
        <v>142</v>
      </c>
      <c r="AP27" s="339"/>
      <c r="AQ27" s="339"/>
      <c r="AR27" s="339"/>
      <c r="AS27" s="342"/>
      <c r="AT27" s="69" t="s">
        <v>140</v>
      </c>
      <c r="AU27" s="68" t="s">
        <v>141</v>
      </c>
      <c r="AV27" s="343" t="s">
        <v>142</v>
      </c>
      <c r="AW27" s="344"/>
      <c r="AX27" s="344"/>
      <c r="AY27" s="344"/>
      <c r="AZ27" s="345"/>
      <c r="BA27" s="343" t="s">
        <v>143</v>
      </c>
      <c r="BB27" s="344"/>
      <c r="BC27" s="344"/>
      <c r="BD27" s="344"/>
      <c r="BE27" s="345"/>
    </row>
    <row r="28" spans="1:57" ht="13.5" customHeight="1" x14ac:dyDescent="0.25">
      <c r="A28" s="70"/>
      <c r="B28" s="152"/>
      <c r="C28" s="70"/>
      <c r="D28" s="149"/>
      <c r="E28" s="149"/>
      <c r="F28" s="149"/>
      <c r="G28" s="71"/>
      <c r="H28" s="346" t="s">
        <v>144</v>
      </c>
      <c r="I28" s="347"/>
      <c r="J28" s="347"/>
      <c r="K28" s="347"/>
      <c r="L28" s="348"/>
      <c r="M28" s="148"/>
      <c r="N28" s="152"/>
      <c r="O28" s="70"/>
      <c r="P28" s="149"/>
      <c r="Q28" s="149"/>
      <c r="R28" s="149"/>
      <c r="S28" s="71"/>
      <c r="T28" s="349" t="s">
        <v>144</v>
      </c>
      <c r="U28" s="350"/>
      <c r="V28" s="350"/>
      <c r="W28" s="350"/>
      <c r="X28" s="350"/>
      <c r="Y28" s="350"/>
      <c r="Z28" s="350"/>
      <c r="AA28" s="350"/>
      <c r="AB28" s="351"/>
      <c r="AC28" s="349" t="s">
        <v>144</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144</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145</v>
      </c>
      <c r="I30" s="337"/>
      <c r="J30" s="337"/>
      <c r="K30" s="337"/>
      <c r="L30" s="338"/>
      <c r="M30" s="140"/>
      <c r="N30" s="141"/>
      <c r="O30" s="135"/>
      <c r="P30" s="136"/>
      <c r="Q30" s="136"/>
      <c r="R30" s="136"/>
      <c r="S30" s="138"/>
      <c r="T30" s="336" t="s">
        <v>145</v>
      </c>
      <c r="U30" s="337"/>
      <c r="V30" s="337"/>
      <c r="W30" s="337"/>
      <c r="X30" s="337"/>
      <c r="Y30" s="337"/>
      <c r="Z30" s="337"/>
      <c r="AA30" s="337"/>
      <c r="AB30" s="338"/>
      <c r="AC30" s="336" t="s">
        <v>145</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145</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146</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144</v>
      </c>
      <c r="U33" s="326"/>
      <c r="V33" s="326"/>
      <c r="W33" s="326"/>
      <c r="X33" s="326"/>
      <c r="Y33" s="326"/>
      <c r="Z33" s="326"/>
      <c r="AA33" s="326"/>
      <c r="AB33" s="327"/>
      <c r="AC33" s="328" t="s">
        <v>145</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120</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121</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147</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148</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149</v>
      </c>
      <c r="B10" s="410"/>
      <c r="C10" s="410"/>
      <c r="D10" s="410" t="s">
        <v>150</v>
      </c>
      <c r="E10" s="410"/>
      <c r="F10" s="410"/>
      <c r="G10" s="410"/>
      <c r="H10" s="410"/>
      <c r="I10" s="410"/>
      <c r="J10" s="410"/>
      <c r="K10" s="410"/>
      <c r="L10" s="410"/>
      <c r="M10" s="410"/>
      <c r="N10" s="410"/>
    </row>
    <row r="11" spans="1:57" x14ac:dyDescent="0.25">
      <c r="A11" s="410" t="s">
        <v>151</v>
      </c>
      <c r="B11" s="410"/>
      <c r="C11" s="410"/>
      <c r="D11" s="410" t="s">
        <v>152</v>
      </c>
      <c r="E11" s="410"/>
      <c r="F11" s="410"/>
      <c r="G11" s="410"/>
      <c r="H11" s="410"/>
      <c r="I11" s="410"/>
      <c r="J11" s="410"/>
      <c r="K11" s="410"/>
      <c r="L11" s="410"/>
      <c r="M11" s="410"/>
      <c r="N11" s="410"/>
    </row>
    <row r="12" spans="1:57" x14ac:dyDescent="0.25">
      <c r="A12" s="410" t="s">
        <v>153</v>
      </c>
      <c r="B12" s="410"/>
      <c r="C12" s="410"/>
      <c r="D12" s="410" t="s">
        <v>154</v>
      </c>
      <c r="E12" s="410"/>
      <c r="F12" s="410"/>
      <c r="G12" s="410"/>
      <c r="H12" s="410"/>
      <c r="I12" s="410"/>
      <c r="J12" s="410"/>
      <c r="K12" s="410"/>
      <c r="L12" s="410"/>
      <c r="M12" s="410"/>
      <c r="N12" s="410"/>
    </row>
    <row r="13" spans="1:57" x14ac:dyDescent="0.25">
      <c r="A13" s="410" t="s">
        <v>155</v>
      </c>
      <c r="B13" s="410"/>
      <c r="C13" s="410"/>
      <c r="D13" s="410" t="s">
        <v>156</v>
      </c>
      <c r="E13" s="410"/>
      <c r="F13" s="410"/>
      <c r="G13" s="410"/>
      <c r="H13" s="410"/>
      <c r="I13" s="410"/>
      <c r="J13" s="410"/>
      <c r="K13" s="410"/>
      <c r="L13" s="410"/>
      <c r="M13" s="410"/>
      <c r="N13" s="410"/>
    </row>
    <row r="14" spans="1:57" x14ac:dyDescent="0.25">
      <c r="A14" s="410" t="s">
        <v>157</v>
      </c>
      <c r="B14" s="410"/>
      <c r="C14" s="410"/>
      <c r="D14" s="410" t="s">
        <v>158</v>
      </c>
      <c r="E14" s="410"/>
      <c r="F14" s="410"/>
      <c r="G14" s="410"/>
      <c r="H14" s="410"/>
      <c r="I14" s="410"/>
      <c r="J14" s="410"/>
      <c r="K14" s="410"/>
      <c r="L14" s="410"/>
      <c r="M14" s="410"/>
      <c r="N14" s="410"/>
    </row>
    <row r="15" spans="1:57" x14ac:dyDescent="0.25">
      <c r="A15" s="410" t="s">
        <v>159</v>
      </c>
      <c r="B15" s="410"/>
      <c r="C15" s="410"/>
      <c r="D15" s="410" t="s">
        <v>160</v>
      </c>
      <c r="E15" s="410"/>
      <c r="F15" s="410"/>
      <c r="G15" s="410"/>
      <c r="H15" s="410"/>
      <c r="I15" s="410"/>
      <c r="J15" s="410"/>
      <c r="K15" s="410"/>
      <c r="L15" s="410"/>
      <c r="M15" s="410"/>
      <c r="N15" s="410"/>
    </row>
    <row r="16" spans="1:57" x14ac:dyDescent="0.25">
      <c r="A16" s="410" t="s">
        <v>161</v>
      </c>
      <c r="B16" s="410"/>
      <c r="C16" s="410"/>
      <c r="D16" s="410" t="s">
        <v>162</v>
      </c>
      <c r="E16" s="410"/>
      <c r="F16" s="410"/>
      <c r="G16" s="410"/>
      <c r="H16" s="410"/>
      <c r="I16" s="410"/>
      <c r="J16" s="410"/>
      <c r="K16" s="410"/>
      <c r="L16" s="410"/>
      <c r="M16" s="410"/>
      <c r="N16" s="410"/>
    </row>
    <row r="17" spans="1:14" x14ac:dyDescent="0.25">
      <c r="A17" s="410" t="s">
        <v>163</v>
      </c>
      <c r="B17" s="410"/>
      <c r="C17" s="410"/>
      <c r="D17" s="410" t="s">
        <v>164</v>
      </c>
      <c r="E17" s="410"/>
      <c r="F17" s="410"/>
      <c r="G17" s="410"/>
      <c r="H17" s="410"/>
      <c r="I17" s="410"/>
      <c r="J17" s="410"/>
      <c r="K17" s="410"/>
      <c r="L17" s="410"/>
      <c r="M17" s="410"/>
      <c r="N17" s="410"/>
    </row>
    <row r="18" spans="1:14" x14ac:dyDescent="0.25">
      <c r="A18" s="410" t="s">
        <v>165</v>
      </c>
      <c r="B18" s="410"/>
      <c r="C18" s="410"/>
      <c r="D18" s="410" t="s">
        <v>166</v>
      </c>
      <c r="E18" s="410"/>
      <c r="F18" s="410"/>
      <c r="G18" s="410"/>
      <c r="H18" s="410"/>
      <c r="I18" s="410"/>
      <c r="J18" s="410"/>
      <c r="K18" s="410"/>
      <c r="L18" s="410"/>
      <c r="M18" s="410"/>
      <c r="N18" s="410"/>
    </row>
    <row r="19" spans="1:14" ht="15" customHeight="1" x14ac:dyDescent="0.25">
      <c r="A19" s="411" t="s">
        <v>167</v>
      </c>
      <c r="B19" s="411"/>
      <c r="C19" s="411"/>
      <c r="D19" s="410" t="s">
        <v>168</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169</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170</v>
      </c>
      <c r="B25" s="410"/>
      <c r="C25" s="410"/>
      <c r="D25" s="410" t="s">
        <v>171</v>
      </c>
      <c r="E25" s="410"/>
      <c r="F25" s="410"/>
      <c r="G25" s="410"/>
      <c r="H25" s="410"/>
      <c r="I25" s="410"/>
      <c r="J25" s="410"/>
      <c r="K25" s="410"/>
      <c r="L25" s="410"/>
      <c r="M25" s="410"/>
      <c r="N25" s="410"/>
    </row>
    <row r="26" spans="1:14" x14ac:dyDescent="0.25">
      <c r="A26" s="410" t="s">
        <v>140</v>
      </c>
      <c r="B26" s="410"/>
      <c r="C26" s="410"/>
      <c r="D26" s="410" t="s">
        <v>172</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173</v>
      </c>
      <c r="B28" s="410"/>
      <c r="C28" s="410"/>
      <c r="D28" s="410" t="s">
        <v>174</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175</v>
      </c>
      <c r="B30" s="410"/>
      <c r="C30" s="410"/>
      <c r="D30" s="410" t="s">
        <v>176</v>
      </c>
      <c r="E30" s="410"/>
      <c r="F30" s="410"/>
      <c r="G30" s="410"/>
      <c r="H30" s="410"/>
      <c r="I30" s="410"/>
      <c r="J30" s="410"/>
      <c r="K30" s="410"/>
      <c r="L30" s="410"/>
      <c r="M30" s="410"/>
      <c r="N30" s="410"/>
    </row>
    <row r="31" spans="1:14" x14ac:dyDescent="0.25">
      <c r="A31" s="410" t="s">
        <v>177</v>
      </c>
      <c r="B31" s="410"/>
      <c r="C31" s="410"/>
      <c r="D31" s="410" t="s">
        <v>178</v>
      </c>
      <c r="E31" s="410"/>
      <c r="F31" s="410"/>
      <c r="G31" s="410"/>
      <c r="H31" s="410"/>
      <c r="I31" s="410"/>
      <c r="J31" s="410"/>
      <c r="K31" s="410"/>
      <c r="L31" s="410"/>
      <c r="M31" s="410"/>
      <c r="N31" s="410"/>
    </row>
    <row r="32" spans="1:14" ht="15" customHeight="1" x14ac:dyDescent="0.25">
      <c r="A32" s="410" t="s">
        <v>179</v>
      </c>
      <c r="B32" s="410"/>
      <c r="C32" s="410"/>
      <c r="D32" s="410" t="s">
        <v>180</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112</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181</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170</v>
      </c>
      <c r="B40" s="410"/>
      <c r="C40" s="410"/>
      <c r="D40" s="410" t="s">
        <v>182</v>
      </c>
      <c r="E40" s="410"/>
      <c r="F40" s="410"/>
      <c r="G40" s="410"/>
      <c r="H40" s="410"/>
      <c r="I40" s="410"/>
      <c r="J40" s="410"/>
      <c r="K40" s="410"/>
      <c r="L40" s="410"/>
      <c r="M40" s="410"/>
      <c r="N40" s="410"/>
    </row>
    <row r="41" spans="1:14" x14ac:dyDescent="0.25">
      <c r="A41" s="410" t="s">
        <v>183</v>
      </c>
      <c r="B41" s="410"/>
      <c r="C41" s="410"/>
      <c r="D41" s="410" t="s">
        <v>184</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185</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186</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187</v>
      </c>
      <c r="B50" s="410"/>
      <c r="C50" s="410"/>
      <c r="D50" s="410" t="s">
        <v>188</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189</v>
      </c>
      <c r="B53" s="418"/>
      <c r="C53" s="418"/>
      <c r="D53" s="410" t="s">
        <v>190</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189</v>
      </c>
      <c r="B55" s="418"/>
      <c r="C55" s="418"/>
      <c r="D55" s="410" t="s">
        <v>191</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192</v>
      </c>
      <c r="B57" s="416"/>
      <c r="C57" s="416"/>
      <c r="D57" s="410" t="s">
        <v>193</v>
      </c>
      <c r="E57" s="410"/>
      <c r="F57" s="410"/>
      <c r="G57" s="410"/>
      <c r="H57" s="410"/>
      <c r="I57" s="410"/>
      <c r="J57" s="410"/>
      <c r="K57" s="410"/>
      <c r="L57" s="410"/>
      <c r="M57" s="410"/>
      <c r="N57" s="410"/>
    </row>
    <row r="58" spans="1:14" x14ac:dyDescent="0.25">
      <c r="A58" s="415"/>
      <c r="B58" s="415"/>
      <c r="C58" s="415"/>
      <c r="D58" s="410" t="s">
        <v>194</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195</v>
      </c>
      <c r="B60" s="410"/>
      <c r="C60" s="410"/>
      <c r="D60" s="410" t="s">
        <v>196</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197</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198</v>
      </c>
      <c r="B67" s="410"/>
      <c r="C67" s="410"/>
      <c r="D67" s="411" t="s">
        <v>199</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200</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201</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202</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203</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204</v>
      </c>
      <c r="B82" s="410"/>
      <c r="C82" s="410"/>
      <c r="D82" s="411" t="s">
        <v>205</v>
      </c>
      <c r="E82" s="411"/>
      <c r="F82" s="411"/>
      <c r="G82" s="411"/>
      <c r="H82" s="411"/>
      <c r="I82" s="411"/>
      <c r="J82" s="411"/>
      <c r="K82" s="411"/>
      <c r="L82" s="411"/>
      <c r="M82" s="411"/>
      <c r="N82" s="411"/>
    </row>
    <row r="83" spans="1:14" ht="15" customHeight="1" x14ac:dyDescent="0.25">
      <c r="A83" s="415"/>
      <c r="B83" s="415"/>
      <c r="C83" s="415"/>
      <c r="D83" s="411" t="s">
        <v>206</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207</v>
      </c>
      <c r="E86" s="411"/>
      <c r="F86" s="411"/>
      <c r="G86" s="411"/>
      <c r="H86" s="411"/>
      <c r="I86" s="411"/>
      <c r="J86" s="411"/>
      <c r="K86" s="411"/>
      <c r="L86" s="411"/>
      <c r="M86" s="411"/>
      <c r="N86" s="411"/>
    </row>
    <row r="87" spans="1:14" x14ac:dyDescent="0.25">
      <c r="A87" s="415"/>
      <c r="B87" s="415"/>
      <c r="C87" s="415"/>
      <c r="D87" s="411" t="s">
        <v>208</v>
      </c>
      <c r="E87" s="411"/>
      <c r="F87" s="411"/>
      <c r="G87" s="411"/>
      <c r="H87" s="411"/>
      <c r="I87" s="411"/>
      <c r="J87" s="411"/>
      <c r="K87" s="411"/>
      <c r="L87" s="411"/>
      <c r="M87" s="411"/>
      <c r="N87" s="411"/>
    </row>
    <row r="88" spans="1:14" ht="15" customHeight="1" x14ac:dyDescent="0.25">
      <c r="A88" s="415"/>
      <c r="B88" s="415"/>
      <c r="C88" s="415"/>
      <c r="D88" s="411" t="s">
        <v>209</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210</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211</v>
      </c>
      <c r="B93" s="410"/>
      <c r="C93" s="410"/>
      <c r="D93" s="411" t="s">
        <v>212</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213</v>
      </c>
      <c r="E96" s="414"/>
      <c r="F96" s="414"/>
      <c r="G96" s="414"/>
      <c r="H96" s="414"/>
      <c r="I96" s="414"/>
      <c r="J96" s="414"/>
      <c r="K96" s="414"/>
      <c r="L96" s="414"/>
      <c r="M96" s="414"/>
      <c r="N96" s="414"/>
    </row>
    <row r="97" spans="1:14" x14ac:dyDescent="0.25">
      <c r="A97" s="98"/>
      <c r="B97" s="98"/>
      <c r="C97" s="98"/>
      <c r="D97" s="411" t="s">
        <v>214</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215</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216</v>
      </c>
      <c r="B106" s="410"/>
      <c r="C106" s="410"/>
      <c r="D106" s="411" t="s">
        <v>217</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218</v>
      </c>
      <c r="E108" s="413"/>
      <c r="F108" s="413"/>
      <c r="G108" s="413"/>
      <c r="H108" s="413"/>
      <c r="I108" s="413"/>
      <c r="J108" s="413"/>
      <c r="K108" s="413"/>
      <c r="L108" s="413"/>
      <c r="M108" s="413"/>
      <c r="N108" s="413"/>
    </row>
    <row r="109" spans="1:14" ht="15" customHeight="1" x14ac:dyDescent="0.25">
      <c r="A109" s="98"/>
      <c r="B109" s="98"/>
      <c r="C109" s="98"/>
      <c r="D109" s="411" t="s">
        <v>219</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220</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221</v>
      </c>
      <c r="B120" s="410"/>
      <c r="C120" s="410"/>
      <c r="D120" s="411" t="s">
        <v>222</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223</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224</v>
      </c>
      <c r="B124" s="410"/>
      <c r="C124" s="410"/>
      <c r="D124" s="411" t="s">
        <v>225</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179</v>
      </c>
      <c r="B126" s="410"/>
      <c r="C126" s="410"/>
      <c r="D126" s="411" t="s">
        <v>226</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227</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228</v>
      </c>
      <c r="B1" s="110" t="s">
        <v>229</v>
      </c>
      <c r="C1" s="110" t="s">
        <v>230</v>
      </c>
      <c r="D1" s="111" t="s">
        <v>231</v>
      </c>
    </row>
    <row r="2" spans="1:4" x14ac:dyDescent="0.25">
      <c r="A2" s="100" t="s">
        <v>232</v>
      </c>
      <c r="B2" s="101" t="s">
        <v>233</v>
      </c>
      <c r="C2" s="101" t="s">
        <v>234</v>
      </c>
      <c r="D2" s="102"/>
    </row>
    <row r="3" spans="1:4" x14ac:dyDescent="0.25">
      <c r="A3" s="103" t="s">
        <v>235</v>
      </c>
      <c r="B3" s="104" t="s">
        <v>236</v>
      </c>
      <c r="C3" s="104" t="s">
        <v>237</v>
      </c>
      <c r="D3" s="105" t="s">
        <v>238</v>
      </c>
    </row>
    <row r="4" spans="1:4" ht="30" x14ac:dyDescent="0.25">
      <c r="A4" s="103" t="s">
        <v>239</v>
      </c>
      <c r="B4" s="104" t="s">
        <v>240</v>
      </c>
      <c r="C4" s="104" t="s">
        <v>241</v>
      </c>
      <c r="D4" s="105" t="s">
        <v>242</v>
      </c>
    </row>
    <row r="5" spans="1:4" ht="45" x14ac:dyDescent="0.25">
      <c r="A5" s="103" t="s">
        <v>243</v>
      </c>
      <c r="B5" s="104" t="s">
        <v>244</v>
      </c>
      <c r="C5" s="104" t="s">
        <v>245</v>
      </c>
      <c r="D5" s="105" t="s">
        <v>246</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247</v>
      </c>
      <c r="E4" s="254"/>
      <c r="F4" s="254"/>
      <c r="G4" s="254"/>
      <c r="H4" s="254"/>
      <c r="I4" s="254"/>
      <c r="J4" s="254"/>
      <c r="K4" s="254"/>
      <c r="L4" s="255"/>
      <c r="M4" s="3" t="s">
        <v>3</v>
      </c>
      <c r="N4" s="253" t="s">
        <v>248</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80</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249</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247</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250</v>
      </c>
      <c r="C16" s="18" t="s">
        <v>251</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252</v>
      </c>
      <c r="C17" s="26" t="s">
        <v>253</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43</v>
      </c>
      <c r="C18" s="26" t="s">
        <v>254</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46</v>
      </c>
      <c r="C19" s="26" t="s">
        <v>255</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49</v>
      </c>
      <c r="C20" s="34" t="s">
        <v>256</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257</v>
      </c>
      <c r="C21" s="42" t="s">
        <v>258</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52</v>
      </c>
      <c r="C22" s="42" t="s">
        <v>259</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55</v>
      </c>
      <c r="C23" s="42" t="s">
        <v>260</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58</v>
      </c>
      <c r="C24" s="42" t="s">
        <v>261</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79</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80</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81</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82</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83</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84</v>
      </c>
      <c r="AH35"/>
      <c r="AI35"/>
      <c r="AJ35"/>
    </row>
    <row r="36" spans="1:36" ht="15.75" thickBot="1" x14ac:dyDescent="0.3">
      <c r="A36" s="3"/>
      <c r="B36" s="281" t="s">
        <v>85</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86</v>
      </c>
      <c r="AH36"/>
      <c r="AI36"/>
      <c r="AJ36"/>
    </row>
    <row r="37" spans="1:36" ht="15.75" thickBot="1" x14ac:dyDescent="0.3">
      <c r="A37" s="3"/>
      <c r="B37" s="283" t="s">
        <v>87</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88</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89</v>
      </c>
      <c r="AH38"/>
      <c r="AI38"/>
      <c r="AJ38"/>
    </row>
    <row r="39" spans="1:36" ht="10.5" customHeight="1" x14ac:dyDescent="0.25">
      <c r="A39" s="3"/>
      <c r="B39" s="228" t="s">
        <v>90</v>
      </c>
      <c r="C39" s="228"/>
      <c r="D39" s="228"/>
      <c r="E39" s="228"/>
      <c r="F39" s="228"/>
      <c r="G39" s="228"/>
      <c r="H39" s="48"/>
      <c r="I39" s="228" t="s">
        <v>91</v>
      </c>
      <c r="J39" s="228"/>
      <c r="K39" s="228"/>
      <c r="L39" s="228"/>
      <c r="M39" s="228"/>
      <c r="N39" s="48"/>
      <c r="O39" s="228" t="s">
        <v>92</v>
      </c>
      <c r="P39" s="228"/>
      <c r="Q39" s="228"/>
      <c r="R39" s="228"/>
      <c r="S39" s="228"/>
      <c r="T39" s="228"/>
      <c r="U39" s="228" t="s">
        <v>93</v>
      </c>
      <c r="V39" s="228"/>
      <c r="W39" s="228"/>
      <c r="X39" s="228"/>
      <c r="Y39" s="228"/>
      <c r="Z39" s="228"/>
      <c r="AA39" s="112" t="s">
        <v>94</v>
      </c>
      <c r="AH39"/>
      <c r="AI39"/>
      <c r="AJ39"/>
    </row>
    <row r="40" spans="1:36" ht="10.5" customHeight="1" x14ac:dyDescent="0.25">
      <c r="A40" s="3"/>
      <c r="B40" s="228" t="s">
        <v>95</v>
      </c>
      <c r="C40" s="228"/>
      <c r="D40" s="228" t="s">
        <v>96</v>
      </c>
      <c r="E40" s="228"/>
      <c r="F40" s="228"/>
      <c r="G40" s="228"/>
      <c r="H40" s="48"/>
      <c r="I40" s="228" t="s">
        <v>97</v>
      </c>
      <c r="J40" s="228"/>
      <c r="K40" s="228"/>
      <c r="L40" s="228"/>
      <c r="M40" s="228"/>
      <c r="N40" s="48"/>
      <c r="O40" s="228" t="s">
        <v>98</v>
      </c>
      <c r="P40" s="228"/>
      <c r="Q40" s="228"/>
      <c r="R40" s="228"/>
      <c r="S40" s="228"/>
      <c r="T40" s="228"/>
      <c r="U40" s="228" t="s">
        <v>99</v>
      </c>
      <c r="V40" s="228"/>
      <c r="W40" s="228"/>
      <c r="X40" s="228"/>
      <c r="Y40" s="228"/>
      <c r="Z40" s="228"/>
      <c r="AA40" s="112" t="s">
        <v>100</v>
      </c>
      <c r="AH40"/>
      <c r="AI40"/>
      <c r="AJ40"/>
    </row>
    <row r="41" spans="1:36" ht="10.5" customHeight="1" x14ac:dyDescent="0.25">
      <c r="A41" s="3"/>
      <c r="B41" s="228" t="s">
        <v>101</v>
      </c>
      <c r="C41" s="228"/>
      <c r="D41" s="228" t="s">
        <v>102</v>
      </c>
      <c r="E41" s="228"/>
      <c r="F41" s="228"/>
      <c r="G41" s="228"/>
      <c r="H41" s="48"/>
      <c r="I41" s="228" t="s">
        <v>103</v>
      </c>
      <c r="J41" s="228"/>
      <c r="K41" s="228"/>
      <c r="L41" s="228"/>
      <c r="M41" s="228"/>
      <c r="N41" s="48"/>
      <c r="O41" s="228" t="s">
        <v>104</v>
      </c>
      <c r="P41" s="228"/>
      <c r="Q41" s="228"/>
      <c r="R41" s="228"/>
      <c r="S41" s="228"/>
      <c r="T41" s="228"/>
      <c r="U41" s="228"/>
      <c r="V41" s="228"/>
      <c r="W41" s="228"/>
      <c r="X41" s="228"/>
      <c r="Y41" s="228"/>
      <c r="Z41" s="228"/>
      <c r="AA41" s="112" t="s">
        <v>105</v>
      </c>
      <c r="AH41"/>
      <c r="AI41"/>
      <c r="AJ41"/>
    </row>
    <row r="42" spans="1:36" ht="10.5" customHeight="1" x14ac:dyDescent="0.25">
      <c r="A42" s="3"/>
      <c r="B42" s="228" t="s">
        <v>106</v>
      </c>
      <c r="C42" s="228"/>
      <c r="D42" s="228" t="s">
        <v>107</v>
      </c>
      <c r="E42" s="228"/>
      <c r="F42" s="228"/>
      <c r="G42" s="228"/>
      <c r="H42" s="48"/>
      <c r="I42" s="228" t="s">
        <v>108</v>
      </c>
      <c r="J42" s="228"/>
      <c r="K42" s="228"/>
      <c r="L42" s="228"/>
      <c r="M42" s="228"/>
      <c r="N42" s="48"/>
      <c r="O42" s="228" t="s">
        <v>109</v>
      </c>
      <c r="P42" s="228"/>
      <c r="Q42" s="228"/>
      <c r="R42" s="228"/>
      <c r="S42" s="228"/>
      <c r="T42" s="228"/>
      <c r="U42" s="231" t="s">
        <v>110</v>
      </c>
      <c r="V42" s="231"/>
      <c r="W42" s="231"/>
      <c r="X42" s="231"/>
      <c r="Y42" s="231"/>
      <c r="Z42" s="231"/>
      <c r="AA42" s="112" t="s">
        <v>111</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112</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113</v>
      </c>
      <c r="O51" s="216"/>
      <c r="P51" s="216"/>
      <c r="Q51" s="216"/>
      <c r="R51" s="216"/>
      <c r="S51" s="216"/>
      <c r="T51" s="216"/>
      <c r="U51" s="216"/>
      <c r="V51" s="216"/>
      <c r="W51" s="216"/>
      <c r="X51" s="217"/>
      <c r="Y51" s="165" t="s">
        <v>114</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262</v>
      </c>
      <c r="O52" s="177" t="s">
        <v>259</v>
      </c>
      <c r="P52" s="177" t="s">
        <v>259</v>
      </c>
      <c r="Q52" s="177" t="s">
        <v>259</v>
      </c>
      <c r="R52" s="177" t="s">
        <v>259</v>
      </c>
      <c r="S52" s="177" t="s">
        <v>259</v>
      </c>
      <c r="T52" s="177" t="s">
        <v>259</v>
      </c>
      <c r="U52" s="177" t="s">
        <v>259</v>
      </c>
      <c r="V52" s="177" t="s">
        <v>259</v>
      </c>
      <c r="W52" s="177" t="s">
        <v>259</v>
      </c>
      <c r="X52" s="177" t="s">
        <v>259</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263</v>
      </c>
      <c r="O53" s="179" t="s">
        <v>260</v>
      </c>
      <c r="P53" s="179" t="s">
        <v>260</v>
      </c>
      <c r="Q53" s="179" t="s">
        <v>260</v>
      </c>
      <c r="R53" s="179" t="s">
        <v>260</v>
      </c>
      <c r="S53" s="179" t="s">
        <v>260</v>
      </c>
      <c r="T53" s="179" t="s">
        <v>260</v>
      </c>
      <c r="U53" s="179" t="s">
        <v>260</v>
      </c>
      <c r="V53" s="179" t="s">
        <v>260</v>
      </c>
      <c r="W53" s="179" t="s">
        <v>260</v>
      </c>
      <c r="X53" s="179" t="s">
        <v>260</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264</v>
      </c>
      <c r="O54" s="168" t="s">
        <v>261</v>
      </c>
      <c r="P54" s="168" t="s">
        <v>261</v>
      </c>
      <c r="Q54" s="168" t="s">
        <v>261</v>
      </c>
      <c r="R54" s="168" t="s">
        <v>261</v>
      </c>
      <c r="S54" s="168" t="s">
        <v>261</v>
      </c>
      <c r="T54" s="168" t="s">
        <v>261</v>
      </c>
      <c r="U54" s="168" t="s">
        <v>261</v>
      </c>
      <c r="V54" s="168" t="s">
        <v>261</v>
      </c>
      <c r="W54" s="168" t="s">
        <v>261</v>
      </c>
      <c r="X54" s="169" t="s">
        <v>261</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117</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118</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119</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120</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2025-04-13T19:25:34Z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